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3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<sst xmlns="http://schemas.openxmlformats.org/spreadsheetml/2006/main" count="72" uniqueCount="51">
  <si>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r>
      <rPr>
        <sz val="16"/>
        <rFont val="宋体"/>
        <charset val="134"/>
      </rPr>
      <t>桥梁专项工程</t>
    </r>
  </si>
  <si>
    <r>
      <rPr>
        <sz val="9"/>
        <color indexed="8"/>
        <rFont val="宋体"/>
        <charset val="134"/>
      </rPr>
      <t>子目号</t>
    </r>
  </si>
  <si>
    <r>
      <rPr>
        <sz val="9"/>
        <color indexed="8"/>
        <rFont val="宋体"/>
        <charset val="134"/>
      </rPr>
      <t>子</t>
    </r>
    <r>
      <rPr>
        <sz val="9"/>
        <color indexed="8"/>
        <rFont val="Times New Roman"/>
        <charset val="134"/>
      </rPr>
      <t xml:space="preserve">  </t>
    </r>
    <r>
      <rPr>
        <sz val="9"/>
        <color indexed="8"/>
        <rFont val="宋体"/>
        <charset val="134"/>
      </rPr>
      <t>目</t>
    </r>
    <r>
      <rPr>
        <sz val="9"/>
        <color indexed="8"/>
        <rFont val="Times New Roman"/>
        <charset val="134"/>
      </rPr>
      <t xml:space="preserve">  </t>
    </r>
    <r>
      <rPr>
        <sz val="9"/>
        <color indexed="8"/>
        <rFont val="宋体"/>
        <charset val="134"/>
      </rPr>
      <t>名</t>
    </r>
    <r>
      <rPr>
        <sz val="9"/>
        <color indexed="8"/>
        <rFont val="Times New Roman"/>
        <charset val="134"/>
      </rPr>
      <t xml:space="preserve">  </t>
    </r>
    <r>
      <rPr>
        <sz val="9"/>
        <color indexed="8"/>
        <rFont val="宋体"/>
        <charset val="134"/>
      </rPr>
      <t>称</t>
    </r>
  </si>
  <si>
    <r>
      <rPr>
        <sz val="9"/>
        <color indexed="8"/>
        <rFont val="宋体"/>
        <charset val="134"/>
      </rPr>
      <t>单位</t>
    </r>
  </si>
  <si>
    <r>
      <rPr>
        <sz val="9"/>
        <color indexed="8"/>
        <rFont val="宋体"/>
        <charset val="134"/>
      </rPr>
      <t>单价</t>
    </r>
  </si>
  <si>
    <r>
      <rPr>
        <sz val="11"/>
        <color theme="1"/>
        <rFont val="宋体"/>
        <charset val="134"/>
      </rPr>
      <t>数量</t>
    </r>
  </si>
  <si>
    <r>
      <rPr>
        <sz val="11"/>
        <color theme="1"/>
        <rFont val="宋体"/>
        <charset val="134"/>
      </rPr>
      <t>清单合计价</t>
    </r>
  </si>
  <si>
    <r>
      <rPr>
        <sz val="11"/>
        <rFont val="宋体"/>
        <charset val="134"/>
      </rPr>
      <t>清单下浮</t>
    </r>
    <r>
      <rPr>
        <sz val="11"/>
        <rFont val="Times New Roman"/>
        <charset val="134"/>
      </rPr>
      <t>3%</t>
    </r>
    <r>
      <rPr>
        <sz val="11"/>
        <rFont val="宋体"/>
        <charset val="134"/>
      </rPr>
      <t>合计价</t>
    </r>
  </si>
  <si>
    <r>
      <rPr>
        <sz val="11"/>
        <rFont val="宋体"/>
        <charset val="134"/>
      </rPr>
      <t>单价限价控制价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（不含税；元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单位）</t>
    </r>
  </si>
  <si>
    <r>
      <rPr>
        <sz val="11"/>
        <rFont val="宋体"/>
        <charset val="134"/>
      </rPr>
      <t>合计（元）</t>
    </r>
  </si>
  <si>
    <t>405-4</t>
  </si>
  <si>
    <r>
      <rPr>
        <sz val="9"/>
        <color indexed="8"/>
        <rFont val="宋体"/>
        <charset val="134"/>
      </rPr>
      <t>桥梁锥坡、圬工修复</t>
    </r>
  </si>
  <si>
    <t>-a</t>
  </si>
  <si>
    <r>
      <t>M7.5</t>
    </r>
    <r>
      <rPr>
        <sz val="9"/>
        <color indexed="8"/>
        <rFont val="宋体"/>
        <charset val="134"/>
      </rPr>
      <t>砂浆勾缝</t>
    </r>
  </si>
  <si>
    <t>m2</t>
  </si>
  <si>
    <t>1.000</t>
  </si>
  <si>
    <t>32.30</t>
  </si>
  <si>
    <t>405-6</t>
  </si>
  <si>
    <r>
      <rPr>
        <sz val="9"/>
        <color indexed="8"/>
        <rFont val="宋体"/>
        <charset val="134"/>
      </rPr>
      <t>混凝土破损修补</t>
    </r>
  </si>
  <si>
    <r>
      <rPr>
        <sz val="9"/>
        <color indexed="8"/>
        <rFont val="宋体"/>
        <charset val="134"/>
      </rPr>
      <t>环氧砂浆修补</t>
    </r>
  </si>
  <si>
    <t>249.53</t>
  </si>
  <si>
    <t>405-7</t>
  </si>
  <si>
    <r>
      <rPr>
        <sz val="9"/>
        <color indexed="8"/>
        <rFont val="宋体"/>
        <charset val="134"/>
      </rPr>
      <t>裂缝修补</t>
    </r>
  </si>
  <si>
    <r>
      <rPr>
        <sz val="9"/>
        <color indexed="8"/>
        <rFont val="宋体"/>
        <charset val="134"/>
      </rPr>
      <t>桥梁裂缝封缝（</t>
    </r>
    <r>
      <rPr>
        <sz val="9"/>
        <color indexed="8"/>
        <rFont val="Times New Roman"/>
        <charset val="134"/>
      </rPr>
      <t>0.15mm</t>
    </r>
    <r>
      <rPr>
        <sz val="9"/>
        <color indexed="8"/>
        <rFont val="宋体"/>
        <charset val="134"/>
      </rPr>
      <t>以内，密封胶）</t>
    </r>
  </si>
  <si>
    <t>m</t>
  </si>
  <si>
    <t>-b</t>
  </si>
  <si>
    <r>
      <rPr>
        <sz val="9"/>
        <color indexed="8"/>
        <rFont val="宋体"/>
        <charset val="134"/>
      </rPr>
      <t>桥梁裂缝灌缝（</t>
    </r>
    <r>
      <rPr>
        <sz val="9"/>
        <color indexed="8"/>
        <rFont val="Times New Roman"/>
        <charset val="134"/>
      </rPr>
      <t>0.15mm</t>
    </r>
    <r>
      <rPr>
        <sz val="9"/>
        <color indexed="8"/>
        <rFont val="宋体"/>
        <charset val="134"/>
      </rPr>
      <t>以上，密封胶）</t>
    </r>
  </si>
  <si>
    <t>405-11</t>
  </si>
  <si>
    <r>
      <rPr>
        <sz val="9"/>
        <color indexed="8"/>
        <rFont val="宋体"/>
        <charset val="134"/>
      </rPr>
      <t>支座更换、维护、脱空处理</t>
    </r>
  </si>
  <si>
    <t>-c</t>
  </si>
  <si>
    <r>
      <rPr>
        <sz val="9"/>
        <color indexed="8"/>
        <rFont val="宋体"/>
        <charset val="134"/>
      </rPr>
      <t>支座脱空处理</t>
    </r>
  </si>
  <si>
    <r>
      <rPr>
        <sz val="9"/>
        <color indexed="8"/>
        <rFont val="宋体"/>
        <charset val="134"/>
      </rPr>
      <t>个</t>
    </r>
  </si>
  <si>
    <t>-e</t>
  </si>
  <si>
    <r>
      <rPr>
        <sz val="9"/>
        <color indexed="8"/>
        <rFont val="宋体"/>
        <charset val="134"/>
      </rPr>
      <t>更换四氟滑板式橡胶支座</t>
    </r>
  </si>
  <si>
    <t>dm3</t>
  </si>
  <si>
    <t>111.29</t>
  </si>
  <si>
    <t>405-12</t>
  </si>
  <si>
    <r>
      <rPr>
        <sz val="9"/>
        <color indexed="8"/>
        <rFont val="宋体"/>
        <charset val="134"/>
      </rPr>
      <t>桥梁同步顶升（一跨内单侧）</t>
    </r>
  </si>
  <si>
    <r>
      <rPr>
        <sz val="9"/>
        <color indexed="8"/>
        <rFont val="宋体"/>
        <charset val="134"/>
      </rPr>
      <t>半幅</t>
    </r>
    <r>
      <rPr>
        <sz val="9"/>
        <color indexed="8"/>
        <rFont val="Times New Roman"/>
        <charset val="134"/>
      </rPr>
      <t>.</t>
    </r>
    <r>
      <rPr>
        <sz val="9"/>
        <color indexed="8"/>
        <rFont val="宋体"/>
        <charset val="134"/>
      </rPr>
      <t>跨</t>
    </r>
  </si>
  <si>
    <t>417-2</t>
  </si>
  <si>
    <r>
      <rPr>
        <sz val="9"/>
        <color indexed="8"/>
        <rFont val="宋体"/>
        <charset val="134"/>
      </rPr>
      <t>伸缩缝</t>
    </r>
  </si>
  <si>
    <t>-j</t>
  </si>
  <si>
    <r>
      <rPr>
        <sz val="9"/>
        <color indexed="8"/>
        <rFont val="宋体"/>
        <charset val="134"/>
      </rPr>
      <t>伸缩缝</t>
    </r>
    <r>
      <rPr>
        <sz val="9"/>
        <color indexed="8"/>
        <rFont val="Times New Roman"/>
        <charset val="134"/>
      </rPr>
      <t>C50</t>
    </r>
    <r>
      <rPr>
        <sz val="9"/>
        <color indexed="8"/>
        <rFont val="宋体"/>
        <charset val="134"/>
      </rPr>
      <t>钢纤混凝土修补</t>
    </r>
  </si>
  <si>
    <t>m3</t>
  </si>
  <si>
    <t>1666.05</t>
  </si>
  <si>
    <t>-m</t>
  </si>
  <si>
    <r>
      <rPr>
        <sz val="9"/>
        <color indexed="8"/>
        <rFont val="宋体"/>
        <charset val="134"/>
      </rPr>
      <t>更换伸缩缝止水带橡胶封条</t>
    </r>
  </si>
  <si>
    <t>-g</t>
  </si>
  <si>
    <r>
      <rPr>
        <sz val="9"/>
        <color indexed="8"/>
        <rFont val="宋体"/>
        <charset val="134"/>
      </rPr>
      <t>更换</t>
    </r>
    <r>
      <rPr>
        <sz val="9"/>
        <color indexed="8"/>
        <rFont val="Times New Roman"/>
        <charset val="134"/>
      </rPr>
      <t>160mm</t>
    </r>
    <r>
      <rPr>
        <sz val="9"/>
        <color indexed="8"/>
        <rFont val="宋体"/>
        <charset val="134"/>
      </rPr>
      <t>梳齿板式伸缩缝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含混凝土的切割</t>
    </r>
    <r>
      <rPr>
        <sz val="9"/>
        <color indexed="8"/>
        <rFont val="Times New Roman"/>
        <charset val="134"/>
      </rPr>
      <t>)</t>
    </r>
  </si>
  <si>
    <t>3585.96</t>
  </si>
  <si>
    <r>
      <rPr>
        <sz val="9"/>
        <color rgb="FF000000"/>
        <rFont val="宋体"/>
        <charset val="134"/>
      </rPr>
      <t>合计（不含税；元）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</si>
</sst>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9"/>
      <color indexed="8"/>
      <name val="Times New Roman"/>
      <charset val="134"/>
    </font>
    <font>
      <sz val="11"/>
      <color theme="1"/>
      <name val="Times New Roman"/>
      <charset val="134"/>
    </font>
    <font>
      <sz val="9"/>
      <color rgb="FF00000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6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topLeftCell="A13" workbookViewId="0">
      <selection activeCell="A1" sqref="A1:L18"/>
    </sheetView>
  </sheetViews>
  <sheetFormatPr defaultColWidth="9" defaultRowHeight="14"/>
  <cols>
    <col min="2" max="2" width="31.7545454545455" customWidth="1"/>
    <col min="4" max="6" width="9" hidden="1" customWidth="1"/>
    <col min="8" max="10" width="9" hidden="1" customWidth="1"/>
    <col min="11" max="11" width="9.54545454545454"/>
    <col min="12" max="12" width="14.1272727272727" customWidth="1"/>
  </cols>
  <sheetData>
    <row r="1" ht="2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0" spans="1:12">
      <c r="A2" s="2" t="s">
        <v>1</v>
      </c>
      <c r="B2" s="2" t="s">
        <v>2</v>
      </c>
      <c r="C2" s="2" t="s">
        <v>3</v>
      </c>
      <c r="D2" s="2"/>
      <c r="E2" s="2" t="s">
        <v>4</v>
      </c>
      <c r="F2" s="3"/>
      <c r="G2" s="4" t="s">
        <v>5</v>
      </c>
      <c r="H2" s="5" t="s">
        <v>6</v>
      </c>
      <c r="I2" s="12" t="s">
        <v>7</v>
      </c>
      <c r="J2" s="13"/>
      <c r="K2" s="14" t="s">
        <v>8</v>
      </c>
      <c r="L2" s="15" t="s">
        <v>9</v>
      </c>
    </row>
    <row r="3" ht="27" customHeight="1" spans="1:12">
      <c r="A3" s="6" t="s">
        <v>10</v>
      </c>
      <c r="B3" s="7" t="s">
        <v>11</v>
      </c>
      <c r="C3" s="2"/>
      <c r="D3" s="2"/>
      <c r="E3" s="2"/>
      <c r="F3" s="8"/>
      <c r="G3" s="4"/>
      <c r="H3" s="5" t="s">
        <v>6</v>
      </c>
      <c r="I3" s="12" t="s">
        <v>7</v>
      </c>
      <c r="J3" s="13"/>
      <c r="K3" s="15"/>
      <c r="L3" s="15"/>
    </row>
    <row r="4" ht="27" customHeight="1" spans="1:12">
      <c r="A4" s="6" t="s">
        <v>12</v>
      </c>
      <c r="B4" s="7" t="s">
        <v>13</v>
      </c>
      <c r="C4" s="2" t="s">
        <v>14</v>
      </c>
      <c r="D4" s="2" t="s">
        <v>15</v>
      </c>
      <c r="E4" s="2" t="s">
        <v>16</v>
      </c>
      <c r="F4" s="3">
        <f>E4*D4</f>
        <v>32.3</v>
      </c>
      <c r="G4" s="4">
        <v>50</v>
      </c>
      <c r="H4" s="5">
        <f t="shared" ref="H4:H9" si="0">G4*E4</f>
        <v>1615</v>
      </c>
      <c r="I4" s="12">
        <f t="shared" ref="I4:I9" si="1">H4*0.97</f>
        <v>1566.55</v>
      </c>
      <c r="J4" s="13">
        <f t="shared" ref="J4:J17" si="2">E4*0.99*0.95/1.09</f>
        <v>27.8698623853211</v>
      </c>
      <c r="K4" s="15">
        <v>27.84</v>
      </c>
      <c r="L4" s="12">
        <f t="shared" ref="L4:L17" si="3">K4*G4</f>
        <v>1392</v>
      </c>
    </row>
    <row r="5" ht="27" customHeight="1" spans="1:12">
      <c r="A5" s="6" t="s">
        <v>17</v>
      </c>
      <c r="B5" s="7" t="s">
        <v>18</v>
      </c>
      <c r="C5" s="2"/>
      <c r="D5" s="2"/>
      <c r="E5" s="2"/>
      <c r="F5" s="3"/>
      <c r="G5" s="4"/>
      <c r="H5" s="5"/>
      <c r="I5" s="12"/>
      <c r="J5" s="13">
        <f t="shared" si="2"/>
        <v>0</v>
      </c>
      <c r="K5" s="15"/>
      <c r="L5" s="12"/>
    </row>
    <row r="6" ht="27" customHeight="1" spans="1:12">
      <c r="A6" s="6" t="s">
        <v>12</v>
      </c>
      <c r="B6" s="7" t="s">
        <v>19</v>
      </c>
      <c r="C6" s="2" t="s">
        <v>14</v>
      </c>
      <c r="D6" s="2" t="s">
        <v>15</v>
      </c>
      <c r="E6" s="2" t="s">
        <v>20</v>
      </c>
      <c r="F6" s="3" t="s">
        <v>20</v>
      </c>
      <c r="G6" s="4">
        <v>5.35</v>
      </c>
      <c r="H6" s="5">
        <f t="shared" si="0"/>
        <v>1334.9855</v>
      </c>
      <c r="I6" s="12">
        <f t="shared" si="1"/>
        <v>1294.935935</v>
      </c>
      <c r="J6" s="13">
        <f t="shared" si="2"/>
        <v>215.305472477064</v>
      </c>
      <c r="K6" s="15">
        <v>215.31</v>
      </c>
      <c r="L6" s="12">
        <f t="shared" si="3"/>
        <v>1151.9085</v>
      </c>
    </row>
    <row r="7" ht="27" customHeight="1" spans="1:12">
      <c r="A7" s="6" t="s">
        <v>21</v>
      </c>
      <c r="B7" s="7" t="s">
        <v>22</v>
      </c>
      <c r="C7" s="2"/>
      <c r="D7" s="2"/>
      <c r="E7" s="2"/>
      <c r="F7" s="3"/>
      <c r="G7" s="4"/>
      <c r="H7" s="5"/>
      <c r="I7" s="12"/>
      <c r="J7" s="13">
        <f t="shared" si="2"/>
        <v>0</v>
      </c>
      <c r="K7" s="15"/>
      <c r="L7" s="12"/>
    </row>
    <row r="8" ht="27" customHeight="1" spans="1:12">
      <c r="A8" s="6" t="s">
        <v>12</v>
      </c>
      <c r="B8" s="7" t="s">
        <v>23</v>
      </c>
      <c r="C8" s="2" t="s">
        <v>24</v>
      </c>
      <c r="D8" s="2" t="s">
        <v>15</v>
      </c>
      <c r="E8" s="2">
        <v>70</v>
      </c>
      <c r="F8" s="3">
        <v>70</v>
      </c>
      <c r="G8" s="4">
        <v>290.6</v>
      </c>
      <c r="H8" s="5">
        <f t="shared" si="0"/>
        <v>20342</v>
      </c>
      <c r="I8" s="12">
        <f t="shared" si="1"/>
        <v>19731.74</v>
      </c>
      <c r="J8" s="13">
        <f t="shared" si="2"/>
        <v>60.3990825688073</v>
      </c>
      <c r="K8" s="15">
        <v>60.4</v>
      </c>
      <c r="L8" s="12">
        <f t="shared" si="3"/>
        <v>17552.24</v>
      </c>
    </row>
    <row r="9" ht="27" customHeight="1" spans="1:12">
      <c r="A9" s="6" t="s">
        <v>25</v>
      </c>
      <c r="B9" s="7" t="s">
        <v>26</v>
      </c>
      <c r="C9" s="2" t="s">
        <v>24</v>
      </c>
      <c r="D9" s="2" t="s">
        <v>15</v>
      </c>
      <c r="E9" s="2">
        <v>140</v>
      </c>
      <c r="F9" s="3">
        <v>140</v>
      </c>
      <c r="G9" s="4">
        <v>309.9</v>
      </c>
      <c r="H9" s="5">
        <f t="shared" si="0"/>
        <v>43386</v>
      </c>
      <c r="I9" s="12">
        <f t="shared" si="1"/>
        <v>42084.42</v>
      </c>
      <c r="J9" s="13">
        <f t="shared" si="2"/>
        <v>120.798165137615</v>
      </c>
      <c r="K9" s="15">
        <v>120.8</v>
      </c>
      <c r="L9" s="12">
        <f t="shared" si="3"/>
        <v>37435.92</v>
      </c>
    </row>
    <row r="10" ht="27" customHeight="1" spans="1:12">
      <c r="A10" s="6" t="s">
        <v>27</v>
      </c>
      <c r="B10" s="7" t="s">
        <v>28</v>
      </c>
      <c r="C10" s="2"/>
      <c r="D10" s="2"/>
      <c r="E10" s="2"/>
      <c r="F10" s="3"/>
      <c r="G10" s="4"/>
      <c r="H10" s="5"/>
      <c r="I10" s="12"/>
      <c r="J10" s="13">
        <f t="shared" si="2"/>
        <v>0</v>
      </c>
      <c r="K10" s="15"/>
      <c r="L10" s="12"/>
    </row>
    <row r="11" ht="27" customHeight="1" spans="1:12">
      <c r="A11" s="6" t="s">
        <v>29</v>
      </c>
      <c r="B11" s="7" t="s">
        <v>30</v>
      </c>
      <c r="C11" s="2" t="s">
        <v>31</v>
      </c>
      <c r="D11" s="2" t="s">
        <v>15</v>
      </c>
      <c r="E11" s="2">
        <v>1360</v>
      </c>
      <c r="F11" s="3">
        <v>1250</v>
      </c>
      <c r="G11" s="4">
        <v>4</v>
      </c>
      <c r="H11" s="5">
        <f t="shared" ref="H11:H13" si="4">G11*E11</f>
        <v>5440</v>
      </c>
      <c r="I11" s="12">
        <f t="shared" ref="I11:I13" si="5">H11*0.97</f>
        <v>5276.8</v>
      </c>
      <c r="J11" s="13">
        <f t="shared" si="2"/>
        <v>1173.46788990826</v>
      </c>
      <c r="K11" s="15">
        <v>1173.49</v>
      </c>
      <c r="L11" s="12">
        <f t="shared" si="3"/>
        <v>4693.96</v>
      </c>
    </row>
    <row r="12" ht="27" customHeight="1" spans="1:12">
      <c r="A12" s="6" t="s">
        <v>32</v>
      </c>
      <c r="B12" s="7" t="s">
        <v>33</v>
      </c>
      <c r="C12" s="2" t="s">
        <v>34</v>
      </c>
      <c r="D12" s="2" t="s">
        <v>15</v>
      </c>
      <c r="E12" s="2" t="s">
        <v>35</v>
      </c>
      <c r="F12" s="3" t="s">
        <v>35</v>
      </c>
      <c r="G12" s="4">
        <v>32</v>
      </c>
      <c r="H12" s="5">
        <f t="shared" si="4"/>
        <v>3561.28</v>
      </c>
      <c r="I12" s="12">
        <f t="shared" si="5"/>
        <v>3454.4416</v>
      </c>
      <c r="J12" s="13">
        <f t="shared" si="2"/>
        <v>96.0259128440367</v>
      </c>
      <c r="K12" s="15">
        <v>96.02</v>
      </c>
      <c r="L12" s="12">
        <f t="shared" si="3"/>
        <v>3072.64</v>
      </c>
    </row>
    <row r="13" ht="27" customHeight="1" spans="1:12">
      <c r="A13" s="6" t="s">
        <v>36</v>
      </c>
      <c r="B13" s="7" t="s">
        <v>37</v>
      </c>
      <c r="C13" s="2" t="s">
        <v>38</v>
      </c>
      <c r="D13" s="2" t="s">
        <v>15</v>
      </c>
      <c r="E13" s="2">
        <v>22700</v>
      </c>
      <c r="F13" s="3">
        <v>20870</v>
      </c>
      <c r="G13" s="4">
        <f>31</f>
        <v>31</v>
      </c>
      <c r="H13" s="5">
        <f t="shared" si="4"/>
        <v>703700</v>
      </c>
      <c r="I13" s="12">
        <f t="shared" si="5"/>
        <v>682589</v>
      </c>
      <c r="J13" s="13">
        <f t="shared" si="2"/>
        <v>19586.5596330275</v>
      </c>
      <c r="K13" s="15">
        <v>19586.56</v>
      </c>
      <c r="L13" s="12">
        <f t="shared" si="3"/>
        <v>607183.36</v>
      </c>
    </row>
    <row r="14" ht="27" customHeight="1" spans="1:12">
      <c r="A14" s="6" t="s">
        <v>39</v>
      </c>
      <c r="B14" s="7" t="s">
        <v>40</v>
      </c>
      <c r="C14" s="2"/>
      <c r="D14" s="2"/>
      <c r="E14" s="2"/>
      <c r="F14" s="3"/>
      <c r="G14" s="4"/>
      <c r="H14" s="5"/>
      <c r="I14" s="12"/>
      <c r="J14" s="13">
        <f t="shared" si="2"/>
        <v>0</v>
      </c>
      <c r="K14" s="15"/>
      <c r="L14" s="12"/>
    </row>
    <row r="15" ht="27" customHeight="1" spans="1:12">
      <c r="A15" s="6" t="s">
        <v>41</v>
      </c>
      <c r="B15" s="7" t="s">
        <v>42</v>
      </c>
      <c r="C15" s="2" t="s">
        <v>43</v>
      </c>
      <c r="D15" s="2" t="s">
        <v>15</v>
      </c>
      <c r="E15" s="2" t="s">
        <v>44</v>
      </c>
      <c r="F15" s="3" t="s">
        <v>44</v>
      </c>
      <c r="G15" s="4">
        <v>11.52</v>
      </c>
      <c r="H15" s="5">
        <f t="shared" ref="H15:H17" si="6">G15*E15</f>
        <v>19192.896</v>
      </c>
      <c r="I15" s="12">
        <f t="shared" ref="I15:I17" si="7">H15*0.97</f>
        <v>18617.10912</v>
      </c>
      <c r="J15" s="13">
        <f t="shared" si="2"/>
        <v>1437.54130733945</v>
      </c>
      <c r="K15" s="15">
        <v>1390.54</v>
      </c>
      <c r="L15" s="12">
        <f t="shared" si="3"/>
        <v>16019.0208</v>
      </c>
    </row>
    <row r="16" ht="27" customHeight="1" spans="1:12">
      <c r="A16" s="6" t="s">
        <v>45</v>
      </c>
      <c r="B16" s="7" t="s">
        <v>46</v>
      </c>
      <c r="C16" s="2" t="s">
        <v>24</v>
      </c>
      <c r="D16" s="2" t="s">
        <v>15</v>
      </c>
      <c r="E16" s="2">
        <v>264</v>
      </c>
      <c r="F16" s="3">
        <v>264</v>
      </c>
      <c r="G16" s="4">
        <v>468</v>
      </c>
      <c r="H16" s="5">
        <f t="shared" si="6"/>
        <v>123552</v>
      </c>
      <c r="I16" s="12">
        <f t="shared" si="7"/>
        <v>119845.44</v>
      </c>
      <c r="J16" s="13">
        <f t="shared" si="2"/>
        <v>227.790825688073</v>
      </c>
      <c r="K16" s="15">
        <v>227.79</v>
      </c>
      <c r="L16" s="12">
        <f t="shared" si="3"/>
        <v>106605.72</v>
      </c>
    </row>
    <row r="17" ht="27" customHeight="1" spans="1:12">
      <c r="A17" s="6" t="s">
        <v>47</v>
      </c>
      <c r="B17" s="7" t="s">
        <v>48</v>
      </c>
      <c r="C17" s="2" t="s">
        <v>24</v>
      </c>
      <c r="D17" s="2" t="s">
        <v>15</v>
      </c>
      <c r="E17" s="2" t="s">
        <v>49</v>
      </c>
      <c r="F17" s="3" t="s">
        <v>49</v>
      </c>
      <c r="G17" s="4">
        <v>72</v>
      </c>
      <c r="H17" s="5">
        <f t="shared" si="6"/>
        <v>258189.12</v>
      </c>
      <c r="I17" s="12">
        <f t="shared" si="7"/>
        <v>250443.4464</v>
      </c>
      <c r="J17" s="13">
        <f t="shared" si="2"/>
        <v>3094.12420183486</v>
      </c>
      <c r="K17" s="15">
        <v>3094.14</v>
      </c>
      <c r="L17" s="12">
        <f t="shared" si="3"/>
        <v>222778.08</v>
      </c>
    </row>
    <row r="18" ht="27" customHeight="1" spans="1:12">
      <c r="A18" s="9" t="s">
        <v>50</v>
      </c>
      <c r="B18" s="10"/>
      <c r="C18" s="10"/>
      <c r="D18" s="10"/>
      <c r="E18" s="10"/>
      <c r="F18" s="10"/>
      <c r="G18" s="11"/>
      <c r="H18" s="5">
        <f t="shared" ref="H18:L18" si="8">SUM(H4:H17)</f>
        <v>1180313.2815</v>
      </c>
      <c r="I18" s="12">
        <f t="shared" si="8"/>
        <v>1144903.883055</v>
      </c>
      <c r="J18" s="13"/>
      <c r="K18" s="15"/>
      <c r="L18" s="12">
        <f t="shared" si="8"/>
        <v>1017884.8493</v>
      </c>
    </row>
  </sheetData>
  <mergeCells count="2">
    <mergeCell ref="A1:L1"/>
    <mergeCell ref="A18:G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纪朋</dc:creator>
  <cp:lastModifiedBy>张迪</cp:lastModifiedBy>
  <dcterms:created xsi:type="dcterms:W3CDTF">2024-12-31T02:32:00Z</dcterms:created>
  <dcterms:modified xsi:type="dcterms:W3CDTF">2025-02-19T07:08:07Z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ADC60C2BC4A14F7FB44A8BF270E05FEB_13</vt:lpwstr>
  </property>
  <property fmtid="{D5CDD505-2E9C-101B-9397-08002B2CF9AE}" pid="3" name="KSOProductBuildVer">
    <vt:lpwstr>2052-12.1.0.19770</vt:lpwstr>
  </property>
</Properties>
</file>