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029"/>
  <workbookPr codeName="ThisWorkbook"/>
  <mc:AlternateContent xmlns:mc="http://schemas.openxmlformats.org/markup-compatibility/2006">
    <mc:Choice Requires="x15">
      <x15ac:absPath xmlns:x15ac="http://schemas.microsoft.com/office/spreadsheetml/2010/11/ac" url="D:\分包分供招采\20200826城北驾校首末站分包供招采\0828挂网公告招标文件\20200826城北驾校首末站分包供招采\0828城北驾校公交首末站室外安装工程专业分包招标\"/>
    </mc:Choice>
  </mc:AlternateContent>
  <xr:revisionPtr revIDLastSave="0" documentId="13_ncr:1_{058A50D2-24AC-4AF0-9F3E-135353FD96C5}" xr6:coauthVersionLast="45" xr6:coauthVersionMax="45" xr10:uidLastSave="{00000000-0000-0000-0000-000000000000}"/>
  <bookViews>
    <workbookView xWindow="7050" yWindow="390" windowWidth="19635" windowHeight="13275" activeTab="2" xr2:uid="{00000000-000D-0000-FFFF-FFFF00000000}"/>
  </bookViews>
  <sheets>
    <sheet name="封面" sheetId="1" r:id="rId1"/>
    <sheet name="汇总表" sheetId="6" r:id="rId2"/>
    <sheet name="室外安装" sheetId="4" r:id="rId3"/>
  </sheets>
  <definedNames>
    <definedName name="_GoBack" localSheetId="2">室外安装!#REF!</definedName>
    <definedName name="_xlnm.Print_Titles" localSheetId="2">室外安装!$1:$4</definedName>
  </definedNames>
  <calcPr calcId="191029"/>
</workbook>
</file>

<file path=xl/calcChain.xml><?xml version="1.0" encoding="utf-8"?>
<calcChain xmlns="http://schemas.openxmlformats.org/spreadsheetml/2006/main">
  <c r="I38" i="4" l="1"/>
  <c r="G38" i="4"/>
  <c r="H38" i="4" s="1"/>
  <c r="J38" i="4" s="1"/>
  <c r="I37" i="4"/>
  <c r="G37" i="4"/>
  <c r="H37" i="4" s="1"/>
  <c r="J37" i="4" s="1"/>
  <c r="I36" i="4"/>
  <c r="G36" i="4"/>
  <c r="H36" i="4" s="1"/>
  <c r="J36" i="4" s="1"/>
  <c r="I35" i="4"/>
  <c r="G35" i="4"/>
  <c r="H35" i="4" s="1"/>
  <c r="J35" i="4" s="1"/>
  <c r="I34" i="4"/>
  <c r="G34" i="4"/>
  <c r="H34" i="4" s="1"/>
  <c r="J34" i="4" s="1"/>
  <c r="I33" i="4"/>
  <c r="G33" i="4"/>
  <c r="H33" i="4" s="1"/>
  <c r="J33" i="4" s="1"/>
  <c r="I32" i="4"/>
  <c r="G32" i="4"/>
  <c r="H32" i="4" s="1"/>
  <c r="J32" i="4" s="1"/>
  <c r="I31" i="4"/>
  <c r="G31" i="4"/>
  <c r="H31" i="4" s="1"/>
  <c r="J31" i="4" s="1"/>
  <c r="I30" i="4"/>
  <c r="G30" i="4"/>
  <c r="H30" i="4" s="1"/>
  <c r="J30" i="4" s="1"/>
  <c r="I29" i="4"/>
  <c r="G29" i="4"/>
  <c r="H29" i="4" s="1"/>
  <c r="J29" i="4" s="1"/>
  <c r="I28" i="4"/>
  <c r="G28" i="4"/>
  <c r="H28" i="4" s="1"/>
  <c r="J28" i="4" s="1"/>
  <c r="I26" i="4"/>
  <c r="G26" i="4"/>
  <c r="H26" i="4" s="1"/>
  <c r="J26" i="4" s="1"/>
  <c r="I25" i="4"/>
  <c r="G25" i="4"/>
  <c r="H25" i="4" s="1"/>
  <c r="J25" i="4" s="1"/>
  <c r="I24" i="4"/>
  <c r="G24" i="4"/>
  <c r="H24" i="4" s="1"/>
  <c r="J24" i="4" s="1"/>
  <c r="I23" i="4"/>
  <c r="G23" i="4"/>
  <c r="H23" i="4" s="1"/>
  <c r="J23" i="4" s="1"/>
  <c r="I22" i="4"/>
  <c r="G22" i="4"/>
  <c r="H22" i="4" s="1"/>
  <c r="J22" i="4" s="1"/>
  <c r="I21" i="4"/>
  <c r="G21" i="4"/>
  <c r="H21" i="4" s="1"/>
  <c r="J21" i="4" s="1"/>
  <c r="I20" i="4"/>
  <c r="G20" i="4"/>
  <c r="H20" i="4" s="1"/>
  <c r="J20" i="4" s="1"/>
  <c r="I19" i="4"/>
  <c r="G19" i="4"/>
  <c r="H19" i="4" s="1"/>
  <c r="J19" i="4" s="1"/>
  <c r="I18" i="4"/>
  <c r="G18" i="4"/>
  <c r="H18" i="4" s="1"/>
  <c r="J18" i="4" s="1"/>
  <c r="I17" i="4"/>
  <c r="G17" i="4"/>
  <c r="H17" i="4" s="1"/>
  <c r="J17" i="4" s="1"/>
  <c r="I15" i="4"/>
  <c r="G15" i="4"/>
  <c r="H15" i="4" s="1"/>
  <c r="J15" i="4" s="1"/>
  <c r="I14" i="4"/>
  <c r="G14" i="4"/>
  <c r="H14" i="4" s="1"/>
  <c r="J14" i="4" s="1"/>
  <c r="I13" i="4"/>
  <c r="G13" i="4"/>
  <c r="H13" i="4" s="1"/>
  <c r="J13" i="4" s="1"/>
  <c r="I12" i="4"/>
  <c r="G12" i="4"/>
  <c r="H12" i="4" s="1"/>
  <c r="J12" i="4" s="1"/>
  <c r="I11" i="4"/>
  <c r="G11" i="4"/>
  <c r="H11" i="4" s="1"/>
  <c r="J11" i="4" s="1"/>
  <c r="I10" i="4"/>
  <c r="G10" i="4"/>
  <c r="H10" i="4" s="1"/>
  <c r="J10" i="4" s="1"/>
  <c r="I9" i="4"/>
  <c r="G9" i="4"/>
  <c r="H9" i="4" s="1"/>
  <c r="J9" i="4" s="1"/>
  <c r="I8" i="4"/>
  <c r="G8" i="4"/>
  <c r="H8" i="4" s="1"/>
  <c r="J8" i="4" s="1"/>
  <c r="I7" i="4"/>
  <c r="I39" i="4" s="1"/>
  <c r="F5" i="6" s="1"/>
  <c r="G7" i="4"/>
  <c r="H7" i="4" s="1"/>
  <c r="J7" i="4" s="1"/>
  <c r="A1" i="6"/>
  <c r="J39" i="4" l="1"/>
  <c r="C5" i="6" s="1"/>
  <c r="E6" i="6" s="1"/>
</calcChain>
</file>

<file path=xl/sharedStrings.xml><?xml version="1.0" encoding="utf-8"?>
<sst xmlns="http://schemas.openxmlformats.org/spreadsheetml/2006/main" count="128" uniqueCount="101">
  <si>
    <t xml:space="preserve">
城北驾校公交首末站项目室外安装专业工程分包
</t>
  </si>
  <si>
    <t>工程量清单报价书</t>
  </si>
  <si>
    <t xml:space="preserve">      报价单位：</t>
  </si>
  <si>
    <t>(单位盖公章)</t>
  </si>
  <si>
    <t>法定代表人：</t>
  </si>
  <si>
    <t>(签字或盖章)</t>
  </si>
  <si>
    <t xml:space="preserve">   编制时间：</t>
  </si>
  <si>
    <t>招标控制价汇总表</t>
  </si>
  <si>
    <t>序号</t>
  </si>
  <si>
    <t>项目</t>
  </si>
  <si>
    <t xml:space="preserve">投标报价（元）
</t>
  </si>
  <si>
    <t>备注</t>
  </si>
  <si>
    <t>室外安装专业工程</t>
  </si>
  <si>
    <t>含税总价</t>
  </si>
  <si>
    <t>不含税总价</t>
  </si>
  <si>
    <t>其中报价（增值税）</t>
  </si>
  <si>
    <t>税率</t>
  </si>
  <si>
    <t>税率由投标单位根据自身情况自身填报，后期开票税率应与填报税率一致</t>
  </si>
  <si>
    <t>投标单位（签章）：</t>
  </si>
  <si>
    <t>法定代表人或授权委托人：</t>
  </si>
  <si>
    <t>日期：</t>
  </si>
  <si>
    <t>城北驾校公交首末站项目室外安装专业工程分包</t>
  </si>
  <si>
    <t>投标报价清单</t>
  </si>
  <si>
    <t>分部分项工程</t>
  </si>
  <si>
    <t>工程项目特征</t>
  </si>
  <si>
    <t>计量单位</t>
  </si>
  <si>
    <t xml:space="preserve">工程量   </t>
  </si>
  <si>
    <t>综合单价
（元，不含税）</t>
  </si>
  <si>
    <t>税金</t>
  </si>
  <si>
    <t>综合单价
（元，含税）</t>
  </si>
  <si>
    <t>合价（不含税）</t>
  </si>
  <si>
    <t>合价(含税)</t>
  </si>
  <si>
    <t>一</t>
  </si>
  <si>
    <t>城北驾校公交首末站室外安装</t>
  </si>
  <si>
    <t>强电系统</t>
  </si>
  <si>
    <t>配电箱</t>
  </si>
  <si>
    <t>1、名称：配电箱JGAL
2、规格：详见招标图纸
3、安装方式：距地1米安装
4、具体详见图纸、图集、答疑、招标文件、政府相关文件、规范等其他资料，满足验收要求
5、成套箱体安装</t>
  </si>
  <si>
    <t>台</t>
  </si>
  <si>
    <t>配管</t>
  </si>
  <si>
    <t>1、名称：电气配管
2、材质：焊接钢管
3、规格：SC50
4、配置要求：暗配</t>
  </si>
  <si>
    <t>m</t>
  </si>
  <si>
    <t>电缆保护管</t>
  </si>
  <si>
    <t>1、名称：电缆保护管
2、材质：焊接钢管
3、规格：DN100
4、敷设方式：埋地</t>
  </si>
  <si>
    <t>电力电缆</t>
  </si>
  <si>
    <t>1、名称：电力电缆
2、型号：YJV22
3、规格：3*6
4、材质：铜芯
5、敷设方式、部位：暗装
6、电压等级：500V</t>
  </si>
  <si>
    <t>1、名称：电力电缆
2、型号：YJV22
3、规格：5*6
4、材质：铜芯
5、敷设方式、部位：暗装
6、电压等级：500V</t>
  </si>
  <si>
    <t>电力电缆头</t>
  </si>
  <si>
    <t>1、名称：电缆头
2、型号：10m2以内
3、电压等级（kV)：1kv</t>
  </si>
  <si>
    <t>个</t>
  </si>
  <si>
    <t>中杆灯</t>
  </si>
  <si>
    <t>1、名称：中杆灯
2、灯杆材质及高度：LED
3、灯架的型号、规格：详见施工图纸</t>
  </si>
  <si>
    <t>套</t>
  </si>
  <si>
    <t>插座</t>
  </si>
  <si>
    <t>1、名称：防水插座
2、型号：250V  10A
3、安装方式：暗装</t>
  </si>
  <si>
    <t>电缆井</t>
  </si>
  <si>
    <t>1、垫层、基础材质及厚度：详见施工图纸设计</t>
  </si>
  <si>
    <t>座</t>
  </si>
  <si>
    <t>给水系统</t>
  </si>
  <si>
    <t>复合管</t>
  </si>
  <si>
    <t>1、名称：钢丝网骨架复合管
2、安装部位：室外
3、介质：冷水
4、规格、压力等级：DN65
5、连接形式：电熔
6、压力试验及吹洗设计要求：压力试验、消毒冲洗</t>
  </si>
  <si>
    <t>1、名称：钢丝网骨架复合管
2、安装部位：室外
3、介质：冷水
4、规格、压力等级：DN100
5、连接形式：电熔
6、压力试验及吹洗设计要求：压力试验、消毒冲洗</t>
  </si>
  <si>
    <t>焊接法兰阀门</t>
  </si>
  <si>
    <t>1、类型：闸阀
2、规格、压力等级：DN100
3、焊接方法：法兰连接</t>
  </si>
  <si>
    <t>砌筑检查井</t>
  </si>
  <si>
    <t>1、名称：水表井
2、砌筑材料品种、规格、强度等级：详见招标图纸</t>
  </si>
  <si>
    <t>倒流防止器</t>
  </si>
  <si>
    <t>1、名称：倒流防止器
2、规格：DN150，带水表
3、连接形式：法兰</t>
  </si>
  <si>
    <t>排水系统</t>
  </si>
  <si>
    <t>塑料管</t>
  </si>
  <si>
    <t>1、名称：U-PVC管
2、介质：污水
3、规格、压力等级：DN150</t>
  </si>
  <si>
    <t>塑料管铺设</t>
  </si>
  <si>
    <t>1、管道材质：HDPE双壁波纹管
2、连接方式：承插
3、管径：DN300</t>
  </si>
  <si>
    <t>1、名称：污水检查井
2、砌筑材料品种、规格、强度等级：详见招标图纸</t>
  </si>
  <si>
    <t>给、排水附（配）件</t>
  </si>
  <si>
    <t>1、材质：网框斜排式地漏
2、型号、规格：DN150</t>
  </si>
  <si>
    <t>其他工程</t>
  </si>
  <si>
    <t>室外消火栓</t>
  </si>
  <si>
    <t>1、安装方式：地上式
2、型号、规格：SSF100/65-1.0</t>
  </si>
  <si>
    <t>挖沟槽土方</t>
  </si>
  <si>
    <t>1、土壤类别：一、二类
2、挖土深度：2m以内
3、投标人自行勘察现场、查阅相关资料，充分考虑报价，结算不再做调整</t>
  </si>
  <si>
    <t>m3</t>
  </si>
  <si>
    <t>管道垫层</t>
  </si>
  <si>
    <t xml:space="preserve">1、垫层材质及厚度：150mm
2、商品混凝土强度等级：C20
</t>
  </si>
  <si>
    <t>带型基础</t>
  </si>
  <si>
    <t xml:space="preserve">1、名称：管道外包混凝土至管顶上300mm
2、混凝土强度等级：C20
</t>
  </si>
  <si>
    <t>回填级配碎石灌沙</t>
  </si>
  <si>
    <t xml:space="preserve">1、密实度要求：见图纸要求
2、填方材料要求：级配碎石灌沙（砂:石=3:7）
</t>
  </si>
  <si>
    <t>回填方</t>
  </si>
  <si>
    <t>1、密实度要求：见图纸要求
2、填方材料要求：素土回填</t>
  </si>
  <si>
    <t>机械运土方</t>
  </si>
  <si>
    <t>1、土壤类别：一、二类土
2、运距：1km内</t>
  </si>
  <si>
    <t>玻璃钢化粪池</t>
  </si>
  <si>
    <t>1、名称：玻璃钢化粪池
2、容积：6m³</t>
  </si>
  <si>
    <t>隔油池</t>
  </si>
  <si>
    <t>1、名称：隔油池
2、容积：详见招标图纸</t>
  </si>
  <si>
    <t>大型机械设备进出场及安拆</t>
  </si>
  <si>
    <t>项</t>
  </si>
  <si>
    <t>维修车间单项</t>
  </si>
  <si>
    <t>1、按图纸和业主要求</t>
  </si>
  <si>
    <t>总价(元)</t>
  </si>
  <si>
    <t>工程量清单编制说明
一、招标范围：总承包合同、施工图纸范围内、招标人要求的室外配套工程，包括但不限于室外强电系统、给水系统、排水系统、雨水系统等（包工期、包质量、包安全、包人工、包材料、包机械、包测量等）及工程量清单、设计变更、业主要求增加、工程联系单等要求的工作内容。投标人一旦中标，必须负责承包范围内所有工程的施工、验收、决算、保修等全部实施过程，同时也负责所在施工区域的文明施工及安全保护措施。
二、编制依据：
1、城北驾校公交首末站项目图纸
2、《建设工程工程量清单计价规范》GB50500－2013，2018版《安徽省建设工程工程量清单计价办法》（建筑工程、装饰装修工程、安装工程、市政工程、景观园林工程）
三：清单编制说明：
1、工程量清单列出的每个细目已包括涉及与该细目有关的全部工程内容，投标人须自行综合考虑，投标人应将工程量清单与招标文件、合同通用条款、专用条款以及技术规范和会议纪要文件一起对照阅读。
2、投标人必须注意，投标时所报的综合单价须是包含完成清单分项工程的所有工作内容及所需采取相应技术措施、施工方案等费用的报价。
3、投标人须认真阅读与项目有关的招标文件、会议纪要文件等，并通过现场勘查，考虑周边环境及施工期间可能出现的事宜，确定其各项可能产生的费用，且已包含在投标报价中，工程结算时不再调整该部分的费用。
4、措施项目费：清单所列项目仅供参考，投标人应根据其自行编制的施工组织设计文件，结合企业的技术装备情况，自行确定措施项目，但投标人必须是对施工现场实际勘察后结合工程经验，对所有的措施项目作出措施报价，没有报价的，视为已含在其他项目的报价中。一旦中标，措施项目费用不再调整。
5、投标人应填写工程量清单中所有工程细目的价格，凡技术规范和图纸中注明的工程内容，如在清单中未列项，均应视为包含中其它相关项目中。
6、投标人对工程量清单有任何疑问，应于招标文件规定的疑问提交截止日前提出，否则视为投标人认可该工程量清单已包括了招标范围的全部内容。
7、清单描述不明确的，以会议纪要文件和相关施工验收规范、图集为准；清单与会议纪要文件标准不一致的，以业主要求为准。
8、投标单位自行勘察现场，满足业主及工程规范要求。</t>
    <phoneticPr fontId="1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</si>
</sst>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 #,##0.00_ ;_ * \-#,##0.00_ ;_ * &quot;-&quot;??_ ;_ @_ "/>
    <numFmt numFmtId="178" formatCode="0.00_ "/>
    <numFmt numFmtId="179" formatCode="0.00_);[Red]\(0.00\)"/>
  </numFmts>
  <fonts count="20" x14ac:knownFonts="1">
    <font>
      <sz val="11"/>
      <color theme="1"/>
      <name val="宋体"/>
      <charset val="134"/>
      <scheme val="minor"/>
    </font>
    <font>
      <sz val="11"/>
      <color theme="1"/>
      <name val="宋体"/>
      <charset val="134"/>
      <scheme val="minor"/>
    </font>
    <font>
      <sz val="10"/>
      <color theme="1"/>
      <name val="宋体"/>
      <charset val="134"/>
      <scheme val="minor"/>
    </font>
    <font>
      <b/>
      <sz val="18"/>
      <color theme="1"/>
      <name val="宋体"/>
      <charset val="134"/>
      <scheme val="minor"/>
    </font>
    <font>
      <b/>
      <sz val="10"/>
      <color theme="1"/>
      <name val="宋体"/>
      <charset val="134"/>
      <scheme val="minor"/>
    </font>
    <font>
      <b/>
      <sz val="11"/>
      <color rgb="FFFF0000"/>
      <name val="宋体"/>
      <charset val="134"/>
      <scheme val="minor"/>
    </font>
    <font>
      <sz val="10"/>
      <color indexed="8"/>
      <name val="宋体"/>
      <charset val="134"/>
    </font>
    <font>
      <b/>
      <sz val="10"/>
      <color indexed="8"/>
      <name val="宋体"/>
      <charset val="134"/>
    </font>
    <font>
      <b/>
      <sz val="14"/>
      <color theme="1"/>
      <name val="微软雅黑"/>
      <charset val="134"/>
    </font>
    <font>
      <sz val="11"/>
      <color theme="1"/>
      <name val="微软雅黑"/>
      <charset val="134"/>
    </font>
    <font>
      <sz val="9"/>
      <color theme="1"/>
      <name val="微软雅黑"/>
      <charset val="134"/>
    </font>
    <font>
      <b/>
      <sz val="16"/>
      <name val="宋体"/>
      <charset val="134"/>
      <scheme val="minor"/>
    </font>
    <font>
      <b/>
      <sz val="12"/>
      <name val="宋体"/>
      <charset val="134"/>
      <scheme val="minor"/>
    </font>
    <font>
      <sz val="12"/>
      <name val="宋体"/>
      <charset val="134"/>
      <scheme val="minor"/>
    </font>
    <font>
      <sz val="12"/>
      <color indexed="8"/>
      <name val="宋体"/>
      <charset val="134"/>
      <scheme val="minor"/>
    </font>
    <font>
      <sz val="12"/>
      <name val="宋体"/>
      <charset val="134"/>
    </font>
    <font>
      <sz val="10"/>
      <name val="Arial"/>
      <family val="2"/>
    </font>
    <font>
      <sz val="10"/>
      <name val="宋体"/>
      <charset val="134"/>
    </font>
    <font>
      <sz val="9"/>
      <name val="宋体"/>
      <family val="3"/>
      <charset val="134"/>
      <scheme val="minor"/>
    </font>
    <font>
      <sz val="10"/>
      <color theme="1"/>
      <name val="宋体"/>
      <family val="3"/>
      <charset val="134"/>
      <scheme val="minor"/>
    </font>
  </fonts>
  <fills count="3">
    <fill>
      <patternFill patternType="none"/>
    </fill>
    <fill>
      <patternFill patternType="gray125"/>
    </fill>
    <fill>
      <patternFill patternType="solid">
        <fgColor rgb="FFFFFF00"/>
        <bgColor indexed="64"/>
      </patternFill>
    </fill>
  </fills>
  <borders count="19">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diagonal/>
    </border>
    <border>
      <left style="thin">
        <color auto="1"/>
      </left>
      <right/>
      <top/>
      <bottom style="thin">
        <color auto="1"/>
      </bottom>
      <diagonal/>
    </border>
    <border>
      <left/>
      <right style="thin">
        <color auto="1"/>
      </right>
      <top/>
      <bottom style="thin">
        <color auto="1"/>
      </bottom>
      <diagonal/>
    </border>
    <border>
      <left/>
      <right style="thin">
        <color indexed="8"/>
      </right>
      <top style="thin">
        <color indexed="8"/>
      </top>
      <bottom style="thin">
        <color indexed="8"/>
      </bottom>
      <diagonal/>
    </border>
    <border>
      <left style="thin">
        <color auto="1"/>
      </left>
      <right/>
      <top/>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bottom/>
      <diagonal/>
    </border>
    <border>
      <left/>
      <right/>
      <top style="thin">
        <color auto="1"/>
      </top>
      <bottom/>
      <diagonal/>
    </border>
  </borders>
  <cellStyleXfs count="26">
    <xf numFmtId="0" fontId="0" fillId="0" borderId="0"/>
    <xf numFmtId="0" fontId="15" fillId="0" borderId="0"/>
    <xf numFmtId="9" fontId="15" fillId="0" borderId="0" applyFont="0" applyFill="0" applyBorder="0" applyAlignment="0" applyProtection="0">
      <alignment vertical="center"/>
    </xf>
    <xf numFmtId="0" fontId="1" fillId="0" borderId="0"/>
    <xf numFmtId="0" fontId="17" fillId="0" borderId="0"/>
    <xf numFmtId="9" fontId="1" fillId="0" borderId="0" applyFont="0" applyFill="0" applyBorder="0" applyAlignment="0" applyProtection="0">
      <alignment vertical="center"/>
    </xf>
    <xf numFmtId="0" fontId="15" fillId="0" borderId="0">
      <alignment vertical="center"/>
    </xf>
    <xf numFmtId="0" fontId="15" fillId="0" borderId="0">
      <alignment vertical="center"/>
    </xf>
    <xf numFmtId="0" fontId="16" fillId="0" borderId="0"/>
    <xf numFmtId="0" fontId="16" fillId="0" borderId="0"/>
    <xf numFmtId="0" fontId="15" fillId="0" borderId="0">
      <alignment vertical="center"/>
    </xf>
    <xf numFmtId="0" fontId="15" fillId="0" borderId="0">
      <alignment vertical="center"/>
    </xf>
    <xf numFmtId="0" fontId="16" fillId="0" borderId="0">
      <alignment vertical="center"/>
    </xf>
    <xf numFmtId="0" fontId="15" fillId="0" borderId="0" applyProtection="0">
      <alignment vertical="center"/>
    </xf>
    <xf numFmtId="0" fontId="16" fillId="0" borderId="0"/>
    <xf numFmtId="0" fontId="1" fillId="0" borderId="0">
      <alignment vertical="center"/>
    </xf>
    <xf numFmtId="0" fontId="1" fillId="0" borderId="0">
      <alignment vertical="center"/>
    </xf>
    <xf numFmtId="0" fontId="15" fillId="0" borderId="0">
      <alignment vertical="center"/>
    </xf>
    <xf numFmtId="0" fontId="1" fillId="0" borderId="0"/>
    <xf numFmtId="0" fontId="15" fillId="0" borderId="0">
      <alignment vertical="center"/>
    </xf>
    <xf numFmtId="0" fontId="15" fillId="0" borderId="0" applyProtection="0">
      <alignment vertical="center"/>
    </xf>
    <xf numFmtId="0" fontId="1" fillId="0" borderId="0">
      <alignment vertical="center"/>
    </xf>
    <xf numFmtId="0" fontId="15" fillId="0" borderId="0" applyProtection="0">
      <alignment vertical="center"/>
    </xf>
    <xf numFmtId="0" fontId="15" fillId="0" borderId="0" applyProtection="0">
      <alignment vertical="center"/>
    </xf>
    <xf numFmtId="43" fontId="15" fillId="0" borderId="0" applyFont="0" applyFill="0" applyBorder="0" applyAlignment="0" applyProtection="0">
      <alignment vertical="center"/>
    </xf>
    <xf numFmtId="43" fontId="1" fillId="0" borderId="0" applyFont="0" applyFill="0" applyBorder="0" applyAlignment="0" applyProtection="0">
      <alignment vertical="center"/>
    </xf>
  </cellStyleXfs>
  <cellXfs count="89">
    <xf numFmtId="0" fontId="0" fillId="0" borderId="0" xfId="0"/>
    <xf numFmtId="0" fontId="1" fillId="0" borderId="0" xfId="0" applyFont="1" applyProtection="1">
      <protection hidden="1"/>
    </xf>
    <xf numFmtId="0" fontId="2" fillId="0" borderId="0" xfId="0" applyFont="1" applyProtection="1">
      <protection hidden="1"/>
    </xf>
    <xf numFmtId="0" fontId="0" fillId="0" borderId="0" xfId="0" applyAlignment="1" applyProtection="1">
      <alignment horizontal="center" vertical="center"/>
      <protection hidden="1"/>
    </xf>
    <xf numFmtId="0" fontId="0" fillId="0" borderId="0" xfId="0" applyAlignment="1" applyProtection="1">
      <alignment horizontal="center"/>
      <protection hidden="1"/>
    </xf>
    <xf numFmtId="0" fontId="0" fillId="0" borderId="0" xfId="0" applyAlignment="1" applyProtection="1">
      <alignment horizontal="left" vertical="center"/>
      <protection hidden="1"/>
    </xf>
    <xf numFmtId="178" fontId="0" fillId="0" borderId="0" xfId="0" applyNumberFormat="1" applyFill="1" applyAlignment="1" applyProtection="1">
      <alignment horizontal="center" vertical="center"/>
      <protection hidden="1"/>
    </xf>
    <xf numFmtId="178" fontId="0" fillId="0" borderId="0" xfId="0" applyNumberFormat="1" applyAlignment="1" applyProtection="1">
      <alignment horizontal="center" vertical="center"/>
      <protection hidden="1"/>
    </xf>
    <xf numFmtId="0" fontId="0" fillId="0" borderId="0" xfId="0" applyProtection="1">
      <protection hidden="1"/>
    </xf>
    <xf numFmtId="178" fontId="4" fillId="0" borderId="3" xfId="0" applyNumberFormat="1" applyFont="1" applyBorder="1" applyAlignment="1" applyProtection="1">
      <alignment horizontal="center" vertical="center" wrapText="1"/>
      <protection hidden="1"/>
    </xf>
    <xf numFmtId="10" fontId="5" fillId="2" borderId="3" xfId="17" applyNumberFormat="1" applyFont="1" applyFill="1" applyBorder="1" applyAlignment="1" applyProtection="1">
      <alignment horizontal="center" vertical="center" wrapText="1"/>
      <protection locked="0"/>
    </xf>
    <xf numFmtId="0" fontId="4" fillId="0" borderId="3" xfId="0" applyFont="1" applyBorder="1" applyAlignment="1" applyProtection="1">
      <alignment horizontal="center" vertical="center"/>
      <protection hidden="1"/>
    </xf>
    <xf numFmtId="0" fontId="4" fillId="0" borderId="3" xfId="0" applyFont="1" applyBorder="1" applyAlignment="1" applyProtection="1">
      <alignment horizontal="center" vertical="center" wrapText="1"/>
      <protection hidden="1"/>
    </xf>
    <xf numFmtId="0" fontId="4" fillId="0" borderId="3" xfId="0" applyFont="1" applyBorder="1" applyAlignment="1" applyProtection="1">
      <alignment vertical="center" wrapText="1"/>
      <protection hidden="1"/>
    </xf>
    <xf numFmtId="0" fontId="2" fillId="0" borderId="3" xfId="0" applyFont="1" applyBorder="1" applyAlignment="1" applyProtection="1">
      <alignment horizontal="center" vertical="center"/>
      <protection hidden="1"/>
    </xf>
    <xf numFmtId="0" fontId="6" fillId="0" borderId="8" xfId="0" applyFont="1" applyBorder="1" applyAlignment="1">
      <alignment horizontal="left" vertical="center" wrapText="1" readingOrder="1"/>
    </xf>
    <xf numFmtId="0" fontId="6" fillId="0" borderId="8" xfId="0" applyFont="1" applyBorder="1" applyAlignment="1">
      <alignment horizontal="center" vertical="center" wrapText="1" readingOrder="1"/>
    </xf>
    <xf numFmtId="0" fontId="6" fillId="0" borderId="9" xfId="0" applyFont="1" applyBorder="1" applyAlignment="1">
      <alignment horizontal="center" vertical="center" wrapText="1" readingOrder="1"/>
    </xf>
    <xf numFmtId="178" fontId="2" fillId="0" borderId="4" xfId="0" applyNumberFormat="1" applyFont="1" applyBorder="1" applyAlignment="1" applyProtection="1">
      <alignment horizontal="center" vertical="center" wrapText="1"/>
      <protection hidden="1"/>
    </xf>
    <xf numFmtId="178" fontId="2" fillId="0" borderId="3" xfId="0" applyNumberFormat="1" applyFont="1" applyBorder="1" applyAlignment="1" applyProtection="1">
      <alignment horizontal="center" vertical="center" wrapText="1"/>
      <protection hidden="1"/>
    </xf>
    <xf numFmtId="0" fontId="6" fillId="0" borderId="10" xfId="0" applyFont="1" applyBorder="1" applyAlignment="1">
      <alignment horizontal="center" vertical="center" wrapText="1" readingOrder="1"/>
    </xf>
    <xf numFmtId="0" fontId="6" fillId="0" borderId="3" xfId="0" applyFont="1" applyBorder="1" applyAlignment="1">
      <alignment horizontal="center" vertical="center" wrapText="1" readingOrder="1"/>
    </xf>
    <xf numFmtId="0" fontId="6" fillId="0" borderId="13" xfId="0" applyFont="1" applyBorder="1" applyAlignment="1">
      <alignment horizontal="center" vertical="center" wrapText="1" readingOrder="1"/>
    </xf>
    <xf numFmtId="0" fontId="6" fillId="0" borderId="8" xfId="0" applyNumberFormat="1" applyFont="1" applyBorder="1" applyAlignment="1">
      <alignment horizontal="center" vertical="center" wrapText="1" readingOrder="1"/>
    </xf>
    <xf numFmtId="178" fontId="2" fillId="0" borderId="2" xfId="0" applyNumberFormat="1" applyFont="1" applyBorder="1" applyAlignment="1" applyProtection="1">
      <alignment horizontal="center" vertical="center" wrapText="1"/>
      <protection hidden="1"/>
    </xf>
    <xf numFmtId="0" fontId="6" fillId="0" borderId="8" xfId="0" applyFont="1" applyFill="1" applyBorder="1" applyAlignment="1">
      <alignment horizontal="left" vertical="center" wrapText="1" readingOrder="1"/>
    </xf>
    <xf numFmtId="0" fontId="6" fillId="0" borderId="8" xfId="0" applyFont="1" applyFill="1" applyBorder="1" applyAlignment="1">
      <alignment horizontal="center" vertical="center" wrapText="1" readingOrder="1"/>
    </xf>
    <xf numFmtId="0" fontId="6" fillId="0" borderId="16" xfId="0" applyFont="1" applyFill="1" applyBorder="1" applyAlignment="1">
      <alignment horizontal="left" vertical="center" wrapText="1" readingOrder="1"/>
    </xf>
    <xf numFmtId="0" fontId="6" fillId="0" borderId="10" xfId="0" applyFont="1" applyFill="1" applyBorder="1" applyAlignment="1">
      <alignment horizontal="left" vertical="center" wrapText="1" readingOrder="1"/>
    </xf>
    <xf numFmtId="0" fontId="6" fillId="0" borderId="16" xfId="0" applyFont="1" applyFill="1" applyBorder="1" applyAlignment="1">
      <alignment horizontal="center" vertical="center" wrapText="1" readingOrder="1"/>
    </xf>
    <xf numFmtId="0" fontId="6" fillId="0" borderId="10" xfId="0" applyFont="1" applyFill="1" applyBorder="1" applyAlignment="1">
      <alignment horizontal="center" vertical="center" wrapText="1" readingOrder="1"/>
    </xf>
    <xf numFmtId="0" fontId="2" fillId="0" borderId="3" xfId="0" applyFont="1" applyBorder="1" applyAlignment="1" applyProtection="1">
      <alignment vertical="top" wrapText="1"/>
      <protection hidden="1"/>
    </xf>
    <xf numFmtId="0" fontId="2" fillId="0" borderId="2" xfId="0" applyFont="1" applyBorder="1" applyAlignment="1" applyProtection="1">
      <alignment vertical="center" wrapText="1"/>
      <protection hidden="1"/>
    </xf>
    <xf numFmtId="0" fontId="2" fillId="0" borderId="3" xfId="0" applyFont="1" applyBorder="1" applyAlignment="1" applyProtection="1">
      <alignment vertical="center" wrapText="1"/>
      <protection hidden="1"/>
    </xf>
    <xf numFmtId="0" fontId="1" fillId="0" borderId="0" xfId="3"/>
    <xf numFmtId="0" fontId="9" fillId="0" borderId="3" xfId="16" applyFont="1" applyBorder="1" applyAlignment="1">
      <alignment horizontal="center" vertical="center"/>
    </xf>
    <xf numFmtId="0" fontId="9" fillId="0" borderId="7" xfId="16" applyFont="1" applyBorder="1" applyAlignment="1">
      <alignment horizontal="center" vertical="center" wrapText="1"/>
    </xf>
    <xf numFmtId="43" fontId="9" fillId="0" borderId="7" xfId="25" applyFont="1" applyBorder="1" applyAlignment="1">
      <alignment horizontal="center" vertical="center"/>
    </xf>
    <xf numFmtId="43" fontId="9" fillId="0" borderId="3" xfId="25" applyFont="1" applyBorder="1" applyAlignment="1">
      <alignment horizontal="center" vertical="center"/>
    </xf>
    <xf numFmtId="0" fontId="1" fillId="0" borderId="3" xfId="16" applyBorder="1" applyAlignment="1">
      <alignment horizontal="center" vertical="center"/>
    </xf>
    <xf numFmtId="0" fontId="0" fillId="0" borderId="3" xfId="16" applyFont="1" applyBorder="1" applyAlignment="1">
      <alignment horizontal="center" vertical="center"/>
    </xf>
    <xf numFmtId="9" fontId="5" fillId="2" borderId="3" xfId="16" applyNumberFormat="1" applyFont="1" applyFill="1" applyBorder="1" applyAlignment="1">
      <alignment horizontal="center" vertical="center"/>
    </xf>
    <xf numFmtId="43" fontId="10" fillId="0" borderId="3" xfId="25" applyFont="1" applyBorder="1" applyAlignment="1">
      <alignment horizontal="center" vertical="center" wrapText="1"/>
    </xf>
    <xf numFmtId="0" fontId="9" fillId="0" borderId="0" xfId="3" applyFont="1"/>
    <xf numFmtId="0" fontId="13" fillId="0" borderId="0" xfId="19" applyNumberFormat="1" applyFont="1" applyFill="1" applyBorder="1" applyAlignment="1" applyProtection="1">
      <alignment horizontal="left"/>
    </xf>
    <xf numFmtId="0" fontId="13" fillId="0" borderId="0" xfId="19" applyFont="1" applyAlignment="1">
      <alignment vertical="center"/>
    </xf>
    <xf numFmtId="0" fontId="13" fillId="0" borderId="0" xfId="19" applyNumberFormat="1" applyFont="1" applyFill="1" applyBorder="1" applyAlignment="1" applyProtection="1"/>
    <xf numFmtId="0" fontId="11" fillId="0" borderId="0" xfId="19" applyNumberFormat="1" applyFont="1" applyFill="1" applyBorder="1" applyAlignment="1" applyProtection="1">
      <alignment horizontal="center" vertical="center" wrapText="1"/>
    </xf>
    <xf numFmtId="0" fontId="13" fillId="0" borderId="0" xfId="19" applyNumberFormat="1" applyFont="1" applyFill="1" applyBorder="1" applyAlignment="1" applyProtection="1">
      <alignment horizontal="right"/>
    </xf>
    <xf numFmtId="0" fontId="13" fillId="0" borderId="1" xfId="19" applyNumberFormat="1" applyFont="1" applyFill="1" applyBorder="1" applyAlignment="1" applyProtection="1">
      <alignment horizontal="center" wrapText="1"/>
    </xf>
    <xf numFmtId="0" fontId="13" fillId="0" borderId="0" xfId="19" applyNumberFormat="1" applyFont="1" applyFill="1" applyBorder="1" applyAlignment="1" applyProtection="1"/>
    <xf numFmtId="0" fontId="13" fillId="0" borderId="18" xfId="19" applyNumberFormat="1" applyFont="1" applyFill="1" applyBorder="1" applyAlignment="1" applyProtection="1"/>
    <xf numFmtId="57" fontId="14" fillId="0" borderId="1" xfId="19" applyNumberFormat="1" applyFont="1" applyBorder="1" applyAlignment="1">
      <alignment horizontal="center"/>
    </xf>
    <xf numFmtId="0" fontId="13" fillId="0" borderId="1" xfId="19" applyFont="1" applyBorder="1" applyAlignment="1">
      <alignment horizontal="center"/>
    </xf>
    <xf numFmtId="0" fontId="12" fillId="0" borderId="0" xfId="19" applyNumberFormat="1" applyFont="1" applyFill="1" applyBorder="1" applyAlignment="1" applyProtection="1">
      <alignment horizontal="center" vertical="center"/>
    </xf>
    <xf numFmtId="0" fontId="8" fillId="0" borderId="0" xfId="16" applyFont="1" applyAlignment="1">
      <alignment horizontal="center" vertical="center"/>
    </xf>
    <xf numFmtId="0" fontId="9" fillId="0" borderId="1" xfId="16" applyFont="1" applyBorder="1" applyAlignment="1">
      <alignment horizontal="center" vertical="center"/>
    </xf>
    <xf numFmtId="0" fontId="9" fillId="0" borderId="5" xfId="16" applyFont="1" applyBorder="1" applyAlignment="1">
      <alignment horizontal="center" vertical="center" wrapText="1"/>
    </xf>
    <xf numFmtId="0" fontId="9" fillId="0" borderId="6" xfId="16" applyFont="1" applyBorder="1" applyAlignment="1">
      <alignment horizontal="center" vertical="center" wrapText="1"/>
    </xf>
    <xf numFmtId="0" fontId="9" fillId="0" borderId="7" xfId="16" applyFont="1" applyBorder="1" applyAlignment="1">
      <alignment horizontal="center" vertical="center" wrapText="1"/>
    </xf>
    <xf numFmtId="43" fontId="9" fillId="0" borderId="5" xfId="25" applyFont="1" applyBorder="1" applyAlignment="1">
      <alignment horizontal="center" vertical="center"/>
    </xf>
    <xf numFmtId="43" fontId="9" fillId="0" borderId="6" xfId="25" applyFont="1" applyBorder="1" applyAlignment="1">
      <alignment horizontal="center" vertical="center"/>
    </xf>
    <xf numFmtId="43" fontId="9" fillId="0" borderId="7" xfId="25" applyFont="1" applyBorder="1" applyAlignment="1">
      <alignment horizontal="center" vertical="center"/>
    </xf>
    <xf numFmtId="179" fontId="1" fillId="0" borderId="5" xfId="16" applyNumberFormat="1" applyBorder="1" applyAlignment="1">
      <alignment horizontal="center" vertical="center"/>
    </xf>
    <xf numFmtId="179" fontId="1" fillId="0" borderId="7" xfId="16" applyNumberFormat="1" applyBorder="1" applyAlignment="1">
      <alignment horizontal="center" vertical="center"/>
    </xf>
    <xf numFmtId="0" fontId="10" fillId="0" borderId="18" xfId="3" applyFont="1" applyBorder="1" applyAlignment="1">
      <alignment horizontal="left"/>
    </xf>
    <xf numFmtId="0" fontId="9" fillId="0" borderId="2" xfId="16" applyFont="1" applyBorder="1" applyAlignment="1">
      <alignment horizontal="center" vertical="center"/>
    </xf>
    <xf numFmtId="0" fontId="9" fillId="0" borderId="4" xfId="16" applyFont="1" applyBorder="1" applyAlignment="1">
      <alignment horizontal="center" vertical="center"/>
    </xf>
    <xf numFmtId="0" fontId="3" fillId="0" borderId="0" xfId="0" applyFont="1" applyBorder="1" applyAlignment="1" applyProtection="1">
      <alignment horizontal="center" vertical="center" wrapText="1"/>
      <protection hidden="1"/>
    </xf>
    <xf numFmtId="0" fontId="3" fillId="0" borderId="1" xfId="0" applyFont="1" applyBorder="1" applyAlignment="1" applyProtection="1">
      <alignment horizontal="center" vertical="center" wrapText="1"/>
      <protection hidden="1"/>
    </xf>
    <xf numFmtId="0" fontId="4" fillId="0" borderId="5" xfId="0" applyFont="1" applyBorder="1" applyAlignment="1" applyProtection="1">
      <alignment horizontal="center" vertical="center" wrapText="1"/>
      <protection hidden="1"/>
    </xf>
    <xf numFmtId="0" fontId="4" fillId="0" borderId="6" xfId="0" applyFont="1" applyBorder="1" applyAlignment="1" applyProtection="1">
      <alignment horizontal="center" vertical="center" wrapText="1"/>
      <protection hidden="1"/>
    </xf>
    <xf numFmtId="0" fontId="4" fillId="0" borderId="7" xfId="0" applyFont="1" applyBorder="1" applyAlignment="1" applyProtection="1">
      <alignment horizontal="center" vertical="center" wrapText="1"/>
      <protection hidden="1"/>
    </xf>
    <xf numFmtId="0" fontId="7" fillId="0" borderId="11" xfId="0" applyFont="1" applyBorder="1" applyAlignment="1">
      <alignment horizontal="center" vertical="center" wrapText="1" readingOrder="1"/>
    </xf>
    <xf numFmtId="0" fontId="7" fillId="0" borderId="1" xfId="0" applyFont="1" applyBorder="1" applyAlignment="1">
      <alignment horizontal="center" vertical="center" wrapText="1" readingOrder="1"/>
    </xf>
    <xf numFmtId="0" fontId="7" fillId="0" borderId="12" xfId="0" applyFont="1" applyBorder="1" applyAlignment="1">
      <alignment horizontal="center" vertical="center" wrapText="1" readingOrder="1"/>
    </xf>
    <xf numFmtId="0" fontId="4" fillId="0" borderId="14" xfId="0" applyFont="1" applyBorder="1" applyAlignment="1" applyProtection="1">
      <alignment horizontal="center" vertical="center"/>
      <protection hidden="1"/>
    </xf>
    <xf numFmtId="0" fontId="4" fillId="0" borderId="0" xfId="0" applyFont="1" applyBorder="1" applyAlignment="1" applyProtection="1">
      <alignment horizontal="center" vertical="center"/>
      <protection hidden="1"/>
    </xf>
    <xf numFmtId="0" fontId="4" fillId="0" borderId="15" xfId="0" applyFont="1" applyBorder="1" applyAlignment="1" applyProtection="1">
      <alignment horizontal="center" vertical="center"/>
      <protection hidden="1"/>
    </xf>
    <xf numFmtId="0" fontId="4" fillId="0" borderId="3" xfId="0" applyFont="1" applyBorder="1" applyAlignment="1" applyProtection="1">
      <alignment horizontal="center" vertical="center" wrapText="1"/>
      <protection hidden="1"/>
    </xf>
    <xf numFmtId="0" fontId="4" fillId="0" borderId="2" xfId="0" applyFont="1" applyBorder="1" applyAlignment="1" applyProtection="1">
      <alignment horizontal="center" vertical="center" wrapText="1"/>
      <protection hidden="1"/>
    </xf>
    <xf numFmtId="0" fontId="4" fillId="0" borderId="4" xfId="0" applyFont="1" applyBorder="1" applyAlignment="1" applyProtection="1">
      <alignment horizontal="center" vertical="center" wrapText="1"/>
      <protection hidden="1"/>
    </xf>
    <xf numFmtId="178" fontId="4" fillId="0" borderId="2" xfId="0" applyNumberFormat="1" applyFont="1" applyFill="1" applyBorder="1" applyAlignment="1" applyProtection="1">
      <alignment horizontal="center" vertical="center" wrapText="1"/>
      <protection hidden="1"/>
    </xf>
    <xf numFmtId="178" fontId="4" fillId="0" borderId="4" xfId="0" applyNumberFormat="1" applyFont="1" applyFill="1" applyBorder="1" applyAlignment="1" applyProtection="1">
      <alignment horizontal="center" vertical="center" wrapText="1"/>
      <protection hidden="1"/>
    </xf>
    <xf numFmtId="178" fontId="4" fillId="0" borderId="2" xfId="0" applyNumberFormat="1" applyFont="1" applyBorder="1" applyAlignment="1" applyProtection="1">
      <alignment horizontal="center" vertical="center" wrapText="1"/>
      <protection hidden="1"/>
    </xf>
    <xf numFmtId="178" fontId="4" fillId="0" borderId="4" xfId="0" applyNumberFormat="1" applyFont="1" applyBorder="1" applyAlignment="1" applyProtection="1">
      <alignment horizontal="center" vertical="center" wrapText="1"/>
      <protection hidden="1"/>
    </xf>
    <xf numFmtId="0" fontId="2" fillId="0" borderId="17" xfId="0" applyFont="1" applyBorder="1" applyAlignment="1" applyProtection="1">
      <alignment horizontal="left" vertical="top" wrapText="1"/>
      <protection hidden="1"/>
    </xf>
    <xf numFmtId="0" fontId="2" fillId="0" borderId="4" xfId="0" applyFont="1" applyBorder="1" applyAlignment="1" applyProtection="1">
      <alignment horizontal="left" vertical="top" wrapText="1"/>
      <protection hidden="1"/>
    </xf>
    <xf numFmtId="0" fontId="19" fillId="0" borderId="2" xfId="0" applyFont="1" applyBorder="1" applyAlignment="1" applyProtection="1">
      <alignment horizontal="left" vertical="top" wrapText="1"/>
      <protection hidden="1"/>
    </xf>
  </cellXfs>
  <cellStyles count="26">
    <cellStyle name="百分比 2" xfId="2" xr:uid="{00000000-0005-0000-0000-00000E000000}"/>
    <cellStyle name="百分比 3 2" xfId="5" xr:uid="{00000000-0005-0000-0000-00002A000000}"/>
    <cellStyle name="常规" xfId="0" builtinId="0"/>
    <cellStyle name="常规 10" xfId="10" xr:uid="{00000000-0005-0000-0000-000038000000}"/>
    <cellStyle name="常规 10 2" xfId="11" xr:uid="{00000000-0005-0000-0000-00003A000000}"/>
    <cellStyle name="常规 2" xfId="12" xr:uid="{00000000-0005-0000-0000-00003C000000}"/>
    <cellStyle name="常规 2 2" xfId="8" xr:uid="{00000000-0005-0000-0000-000033000000}"/>
    <cellStyle name="常规 2 3" xfId="9" xr:uid="{00000000-0005-0000-0000-000037000000}"/>
    <cellStyle name="常规 2 3 2 10" xfId="13" xr:uid="{00000000-0005-0000-0000-00003D000000}"/>
    <cellStyle name="常规 28" xfId="14" xr:uid="{00000000-0005-0000-0000-00003E000000}"/>
    <cellStyle name="常规 3" xfId="15" xr:uid="{00000000-0005-0000-0000-00003F000000}"/>
    <cellStyle name="常规 3 2" xfId="6" xr:uid="{00000000-0005-0000-0000-00002D000000}"/>
    <cellStyle name="常规 3 2 2" xfId="4" xr:uid="{00000000-0005-0000-0000-000015000000}"/>
    <cellStyle name="常规 3 3" xfId="7" xr:uid="{00000000-0005-0000-0000-000031000000}"/>
    <cellStyle name="常规 4" xfId="16" xr:uid="{00000000-0005-0000-0000-000040000000}"/>
    <cellStyle name="常规 4 2 2" xfId="1" xr:uid="{00000000-0005-0000-0000-000001000000}"/>
    <cellStyle name="常规 5" xfId="18" xr:uid="{00000000-0005-0000-0000-000042000000}"/>
    <cellStyle name="常规 5 6" xfId="19" xr:uid="{00000000-0005-0000-0000-000043000000}"/>
    <cellStyle name="常规 6" xfId="3" xr:uid="{00000000-0005-0000-0000-00000F000000}"/>
    <cellStyle name="常规 6 6" xfId="20" xr:uid="{00000000-0005-0000-0000-000044000000}"/>
    <cellStyle name="常规 7 2" xfId="21" xr:uid="{00000000-0005-0000-0000-000045000000}"/>
    <cellStyle name="常规 7 5" xfId="22" xr:uid="{00000000-0005-0000-0000-000046000000}"/>
    <cellStyle name="常规 8 5" xfId="23" xr:uid="{00000000-0005-0000-0000-000047000000}"/>
    <cellStyle name="常规_编制说明" xfId="17" xr:uid="{00000000-0005-0000-0000-000041000000}"/>
    <cellStyle name="千位分隔 2" xfId="24" xr:uid="{00000000-0005-0000-0000-000048000000}"/>
    <cellStyle name="千位分隔 3" xfId="25" xr:uid="{00000000-0005-0000-0000-000049000000}"/>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9"/>
  <sheetViews>
    <sheetView view="pageBreakPreview" topLeftCell="A4" zoomScaleNormal="100" zoomScaleSheetLayoutView="100" workbookViewId="0">
      <selection activeCell="A2" sqref="A2:H4"/>
    </sheetView>
  </sheetViews>
  <sheetFormatPr defaultColWidth="9" defaultRowHeight="13.5" x14ac:dyDescent="0.15"/>
  <cols>
    <col min="8" max="8" width="14.625" customWidth="1"/>
  </cols>
  <sheetData>
    <row r="1" spans="1:8" ht="131.44999999999999" customHeight="1" x14ac:dyDescent="0.15">
      <c r="A1" s="47" t="s">
        <v>0</v>
      </c>
      <c r="B1" s="47"/>
      <c r="C1" s="47"/>
      <c r="D1" s="47"/>
      <c r="E1" s="47"/>
      <c r="F1" s="47"/>
      <c r="G1" s="47"/>
      <c r="H1" s="47"/>
    </row>
    <row r="2" spans="1:8" x14ac:dyDescent="0.15">
      <c r="A2" s="54" t="s">
        <v>1</v>
      </c>
      <c r="B2" s="54"/>
      <c r="C2" s="54"/>
      <c r="D2" s="54"/>
      <c r="E2" s="54"/>
      <c r="F2" s="54"/>
      <c r="G2" s="54"/>
      <c r="H2" s="54"/>
    </row>
    <row r="3" spans="1:8" x14ac:dyDescent="0.15">
      <c r="A3" s="54"/>
      <c r="B3" s="54"/>
      <c r="C3" s="54"/>
      <c r="D3" s="54"/>
      <c r="E3" s="54"/>
      <c r="F3" s="54"/>
      <c r="G3" s="54"/>
      <c r="H3" s="54"/>
    </row>
    <row r="4" spans="1:8" ht="310.35000000000002" customHeight="1" x14ac:dyDescent="0.15">
      <c r="A4" s="54"/>
      <c r="B4" s="54"/>
      <c r="C4" s="54"/>
      <c r="D4" s="54"/>
      <c r="E4" s="54"/>
      <c r="F4" s="54"/>
      <c r="G4" s="54"/>
      <c r="H4" s="54"/>
    </row>
    <row r="5" spans="1:8" ht="38.450000000000003" customHeight="1" x14ac:dyDescent="0.15">
      <c r="A5" s="48" t="s">
        <v>2</v>
      </c>
      <c r="B5" s="48"/>
      <c r="C5" s="49"/>
      <c r="D5" s="49"/>
      <c r="E5" s="49"/>
      <c r="F5" s="49"/>
      <c r="G5" s="44" t="s">
        <v>3</v>
      </c>
      <c r="H5" s="45"/>
    </row>
    <row r="6" spans="1:8" ht="38.450000000000003" customHeight="1" x14ac:dyDescent="0.15">
      <c r="A6" s="48" t="s">
        <v>4</v>
      </c>
      <c r="B6" s="48"/>
      <c r="C6" s="49"/>
      <c r="D6" s="49"/>
      <c r="E6" s="49"/>
      <c r="F6" s="49"/>
      <c r="G6" s="44" t="s">
        <v>5</v>
      </c>
      <c r="H6" s="45"/>
    </row>
    <row r="7" spans="1:8" ht="38.450000000000003" customHeight="1" x14ac:dyDescent="0.15">
      <c r="A7" s="50"/>
      <c r="B7" s="50"/>
      <c r="C7" s="51"/>
      <c r="D7" s="51"/>
      <c r="E7" s="50"/>
      <c r="F7" s="50"/>
      <c r="G7" s="50"/>
      <c r="H7" s="45"/>
    </row>
    <row r="8" spans="1:8" ht="57.6" customHeight="1" x14ac:dyDescent="0.15">
      <c r="A8" s="48" t="s">
        <v>6</v>
      </c>
      <c r="B8" s="48"/>
      <c r="C8" s="52"/>
      <c r="D8" s="53"/>
      <c r="E8" s="53"/>
      <c r="F8" s="53"/>
      <c r="G8" s="46"/>
      <c r="H8" s="45"/>
    </row>
    <row r="9" spans="1:8" ht="28.7" customHeight="1" x14ac:dyDescent="0.15">
      <c r="A9" s="50"/>
      <c r="B9" s="50"/>
      <c r="C9" s="50"/>
      <c r="D9" s="50"/>
      <c r="E9" s="50"/>
      <c r="F9" s="50"/>
      <c r="G9" s="50"/>
      <c r="H9" s="45"/>
    </row>
  </sheetData>
  <mergeCells count="10">
    <mergeCell ref="A7:G7"/>
    <mergeCell ref="A8:B8"/>
    <mergeCell ref="C8:F8"/>
    <mergeCell ref="A9:G9"/>
    <mergeCell ref="A2:H4"/>
    <mergeCell ref="A1:H1"/>
    <mergeCell ref="A5:B5"/>
    <mergeCell ref="C5:F5"/>
    <mergeCell ref="A6:B6"/>
    <mergeCell ref="C6:F6"/>
  </mergeCells>
  <phoneticPr fontId="18" type="noConversion"/>
  <printOptions horizontalCentered="1"/>
  <pageMargins left="0.70763888888888904" right="0.70763888888888904" top="0.74791666666666701" bottom="0.74791666666666701" header="0.31388888888888899" footer="0.31388888888888899"/>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12"/>
  <sheetViews>
    <sheetView workbookViewId="0">
      <selection activeCell="D6" sqref="D6"/>
    </sheetView>
  </sheetViews>
  <sheetFormatPr defaultColWidth="9" defaultRowHeight="13.5" x14ac:dyDescent="0.15"/>
  <cols>
    <col min="1" max="1" width="9" style="34"/>
    <col min="2" max="2" width="25" style="34" customWidth="1"/>
    <col min="3" max="3" width="8.625" style="34" customWidth="1"/>
    <col min="4" max="4" width="8.5" style="34" customWidth="1"/>
    <col min="5" max="5" width="11" style="34" customWidth="1"/>
    <col min="6" max="6" width="14.625" style="34" customWidth="1"/>
    <col min="7" max="7" width="24.125" style="34" customWidth="1"/>
    <col min="8" max="16384" width="9" style="34"/>
  </cols>
  <sheetData>
    <row r="1" spans="1:7" ht="40.15" customHeight="1" x14ac:dyDescent="0.15">
      <c r="A1" s="55" t="str">
        <f>封面!A1</f>
        <v xml:space="preserve">
城北驾校公交首末站项目室外安装专业工程分包
</v>
      </c>
      <c r="B1" s="55"/>
      <c r="C1" s="55"/>
      <c r="D1" s="55"/>
      <c r="E1" s="55"/>
      <c r="F1" s="55"/>
      <c r="G1" s="55"/>
    </row>
    <row r="2" spans="1:7" ht="45" customHeight="1" x14ac:dyDescent="0.15">
      <c r="A2" s="56" t="s">
        <v>7</v>
      </c>
      <c r="B2" s="56"/>
      <c r="C2" s="56"/>
      <c r="D2" s="56"/>
      <c r="E2" s="56"/>
      <c r="F2" s="56"/>
      <c r="G2" s="56"/>
    </row>
    <row r="3" spans="1:7" ht="47.45" customHeight="1" x14ac:dyDescent="0.15">
      <c r="A3" s="35" t="s">
        <v>8</v>
      </c>
      <c r="B3" s="35" t="s">
        <v>9</v>
      </c>
      <c r="C3" s="57" t="s">
        <v>10</v>
      </c>
      <c r="D3" s="58"/>
      <c r="E3" s="58"/>
      <c r="F3" s="59"/>
      <c r="G3" s="35" t="s">
        <v>11</v>
      </c>
    </row>
    <row r="4" spans="1:7" ht="47.45" customHeight="1" x14ac:dyDescent="0.15">
      <c r="A4" s="66">
        <v>1</v>
      </c>
      <c r="B4" s="66" t="s">
        <v>12</v>
      </c>
      <c r="C4" s="57" t="s">
        <v>13</v>
      </c>
      <c r="D4" s="58"/>
      <c r="E4" s="59"/>
      <c r="F4" s="36" t="s">
        <v>14</v>
      </c>
      <c r="G4" s="35"/>
    </row>
    <row r="5" spans="1:7" ht="47.45" customHeight="1" x14ac:dyDescent="0.15">
      <c r="A5" s="67"/>
      <c r="B5" s="67"/>
      <c r="C5" s="60">
        <f>室外安装!J39</f>
        <v>0</v>
      </c>
      <c r="D5" s="61"/>
      <c r="E5" s="62"/>
      <c r="F5" s="37">
        <f>室外安装!I39</f>
        <v>0</v>
      </c>
      <c r="G5" s="38"/>
    </row>
    <row r="6" spans="1:7" ht="55.5" customHeight="1" x14ac:dyDescent="0.15">
      <c r="A6" s="39">
        <v>2</v>
      </c>
      <c r="B6" s="40" t="s">
        <v>15</v>
      </c>
      <c r="C6" s="40" t="s">
        <v>16</v>
      </c>
      <c r="D6" s="41"/>
      <c r="E6" s="63">
        <f>C5/(1+D6)*D6</f>
        <v>0</v>
      </c>
      <c r="F6" s="64"/>
      <c r="G6" s="42" t="s">
        <v>17</v>
      </c>
    </row>
    <row r="7" spans="1:7" ht="15.75" x14ac:dyDescent="0.3">
      <c r="A7" s="65"/>
      <c r="B7" s="65"/>
      <c r="C7" s="65"/>
      <c r="D7" s="65"/>
      <c r="E7" s="65"/>
      <c r="F7" s="65"/>
      <c r="G7" s="65"/>
    </row>
    <row r="8" spans="1:7" ht="21.95" customHeight="1" x14ac:dyDescent="0.3">
      <c r="A8" s="43" t="s">
        <v>18</v>
      </c>
      <c r="B8" s="43"/>
      <c r="C8" s="43"/>
      <c r="D8" s="43"/>
      <c r="E8" s="43"/>
      <c r="F8" s="43"/>
      <c r="G8" s="43"/>
    </row>
    <row r="9" spans="1:7" ht="16.5" x14ac:dyDescent="0.3">
      <c r="A9" s="43"/>
      <c r="B9" s="43"/>
      <c r="C9" s="43"/>
      <c r="D9" s="43"/>
      <c r="E9" s="43"/>
      <c r="F9" s="43"/>
      <c r="G9" s="43"/>
    </row>
    <row r="10" spans="1:7" ht="16.5" x14ac:dyDescent="0.3">
      <c r="A10" s="43" t="s">
        <v>19</v>
      </c>
      <c r="B10" s="43"/>
      <c r="C10" s="43"/>
      <c r="D10" s="43"/>
      <c r="E10" s="43"/>
      <c r="F10" s="43"/>
      <c r="G10" s="43"/>
    </row>
    <row r="11" spans="1:7" ht="16.5" x14ac:dyDescent="0.3">
      <c r="A11" s="43"/>
      <c r="B11" s="43"/>
      <c r="C11" s="43"/>
      <c r="D11" s="43"/>
      <c r="E11" s="43"/>
      <c r="F11" s="43"/>
      <c r="G11" s="43"/>
    </row>
    <row r="12" spans="1:7" ht="16.5" x14ac:dyDescent="0.3">
      <c r="A12" s="43" t="s">
        <v>20</v>
      </c>
      <c r="B12" s="43"/>
      <c r="C12" s="43"/>
      <c r="D12" s="43"/>
      <c r="E12" s="43"/>
      <c r="F12" s="43"/>
      <c r="G12" s="43"/>
    </row>
  </sheetData>
  <mergeCells count="9">
    <mergeCell ref="E6:F6"/>
    <mergeCell ref="A7:G7"/>
    <mergeCell ref="A4:A5"/>
    <mergeCell ref="B4:B5"/>
    <mergeCell ref="A1:G1"/>
    <mergeCell ref="A2:G2"/>
    <mergeCell ref="C3:F3"/>
    <mergeCell ref="C4:E4"/>
    <mergeCell ref="C5:E5"/>
  </mergeCells>
  <phoneticPr fontId="18"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39"/>
  <sheetViews>
    <sheetView tabSelected="1" view="pageBreakPreview" zoomScaleNormal="85" zoomScaleSheetLayoutView="100" workbookViewId="0">
      <pane ySplit="4" topLeftCell="A5" activePane="bottomLeft" state="frozen"/>
      <selection pane="bottomLeft" activeCell="G7" sqref="G7"/>
    </sheetView>
  </sheetViews>
  <sheetFormatPr defaultColWidth="9" defaultRowHeight="13.5" x14ac:dyDescent="0.15"/>
  <cols>
    <col min="1" max="1" width="6.125" style="3" customWidth="1"/>
    <col min="2" max="2" width="10.5" style="4" customWidth="1"/>
    <col min="3" max="3" width="40.5" style="5" customWidth="1"/>
    <col min="4" max="4" width="6.75" style="3" customWidth="1"/>
    <col min="5" max="5" width="8.375" style="6" customWidth="1"/>
    <col min="6" max="6" width="13.125" style="7" customWidth="1"/>
    <col min="7" max="7" width="8.5" style="7" customWidth="1"/>
    <col min="8" max="8" width="10.5" style="7" customWidth="1"/>
    <col min="9" max="9" width="10.75" style="7" customWidth="1"/>
    <col min="10" max="10" width="11" style="7" customWidth="1"/>
    <col min="11" max="11" width="25.875" style="8" customWidth="1"/>
    <col min="12" max="12" width="9" style="8"/>
    <col min="13" max="13" width="9.25" style="8" customWidth="1"/>
    <col min="14" max="16384" width="9" style="8"/>
  </cols>
  <sheetData>
    <row r="1" spans="1:11" ht="33.6" customHeight="1" x14ac:dyDescent="0.15">
      <c r="A1" s="68" t="s">
        <v>21</v>
      </c>
      <c r="B1" s="68"/>
      <c r="C1" s="68"/>
      <c r="D1" s="68"/>
      <c r="E1" s="68"/>
      <c r="F1" s="68"/>
      <c r="G1" s="68"/>
      <c r="H1" s="68"/>
      <c r="I1" s="68"/>
      <c r="J1" s="68"/>
      <c r="K1" s="68"/>
    </row>
    <row r="2" spans="1:11" ht="33.6" customHeight="1" x14ac:dyDescent="0.15">
      <c r="A2" s="69" t="s">
        <v>22</v>
      </c>
      <c r="B2" s="69"/>
      <c r="C2" s="69"/>
      <c r="D2" s="69"/>
      <c r="E2" s="69"/>
      <c r="F2" s="69"/>
      <c r="G2" s="69"/>
      <c r="H2" s="69"/>
      <c r="I2" s="69"/>
      <c r="J2" s="69"/>
      <c r="K2" s="69"/>
    </row>
    <row r="3" spans="1:11" ht="30" customHeight="1" x14ac:dyDescent="0.15">
      <c r="A3" s="80" t="s">
        <v>8</v>
      </c>
      <c r="B3" s="80" t="s">
        <v>23</v>
      </c>
      <c r="C3" s="80" t="s">
        <v>24</v>
      </c>
      <c r="D3" s="80" t="s">
        <v>25</v>
      </c>
      <c r="E3" s="82" t="s">
        <v>26</v>
      </c>
      <c r="F3" s="84" t="s">
        <v>27</v>
      </c>
      <c r="G3" s="9" t="s">
        <v>28</v>
      </c>
      <c r="H3" s="84" t="s">
        <v>29</v>
      </c>
      <c r="I3" s="84" t="s">
        <v>30</v>
      </c>
      <c r="J3" s="84" t="s">
        <v>31</v>
      </c>
      <c r="K3" s="80" t="s">
        <v>11</v>
      </c>
    </row>
    <row r="4" spans="1:11" ht="30" customHeight="1" x14ac:dyDescent="0.15">
      <c r="A4" s="81"/>
      <c r="B4" s="81"/>
      <c r="C4" s="81"/>
      <c r="D4" s="81"/>
      <c r="E4" s="83"/>
      <c r="F4" s="85"/>
      <c r="G4" s="10"/>
      <c r="H4" s="85"/>
      <c r="I4" s="85"/>
      <c r="J4" s="85"/>
      <c r="K4" s="81"/>
    </row>
    <row r="5" spans="1:11" s="1" customFormat="1" ht="21" customHeight="1" x14ac:dyDescent="0.15">
      <c r="A5" s="11" t="s">
        <v>32</v>
      </c>
      <c r="B5" s="70" t="s">
        <v>33</v>
      </c>
      <c r="C5" s="71"/>
      <c r="D5" s="12"/>
      <c r="E5" s="12"/>
      <c r="F5" s="12"/>
      <c r="G5" s="13"/>
      <c r="H5" s="13"/>
      <c r="I5" s="13"/>
      <c r="J5" s="19"/>
      <c r="K5" s="88" t="s">
        <v>100</v>
      </c>
    </row>
    <row r="6" spans="1:11" s="1" customFormat="1" ht="21" customHeight="1" x14ac:dyDescent="0.15">
      <c r="A6" s="70" t="s">
        <v>34</v>
      </c>
      <c r="B6" s="71"/>
      <c r="C6" s="72"/>
      <c r="D6" s="12"/>
      <c r="E6" s="12"/>
      <c r="F6" s="12"/>
      <c r="G6" s="12"/>
      <c r="H6" s="12"/>
      <c r="I6" s="12"/>
      <c r="J6" s="19"/>
      <c r="K6" s="86"/>
    </row>
    <row r="7" spans="1:11" s="1" customFormat="1" ht="81.75" customHeight="1" x14ac:dyDescent="0.15">
      <c r="A7" s="14">
        <v>1</v>
      </c>
      <c r="B7" s="15" t="s">
        <v>35</v>
      </c>
      <c r="C7" s="15" t="s">
        <v>36</v>
      </c>
      <c r="D7" s="16" t="s">
        <v>37</v>
      </c>
      <c r="E7" s="17">
        <v>1</v>
      </c>
      <c r="F7" s="18"/>
      <c r="G7" s="18">
        <f t="shared" ref="G7:G38" si="0">F7*$G$4</f>
        <v>0</v>
      </c>
      <c r="H7" s="18">
        <f t="shared" ref="H7" si="1">F7+G7</f>
        <v>0</v>
      </c>
      <c r="I7" s="18">
        <f t="shared" ref="I7" si="2">E7*F7</f>
        <v>0</v>
      </c>
      <c r="J7" s="18">
        <f t="shared" ref="J7" si="3">E7*H7</f>
        <v>0</v>
      </c>
      <c r="K7" s="86"/>
    </row>
    <row r="8" spans="1:11" ht="55.5" customHeight="1" x14ac:dyDescent="0.15">
      <c r="A8" s="14">
        <v>2</v>
      </c>
      <c r="B8" s="15" t="s">
        <v>38</v>
      </c>
      <c r="C8" s="15" t="s">
        <v>39</v>
      </c>
      <c r="D8" s="16" t="s">
        <v>40</v>
      </c>
      <c r="E8" s="16">
        <v>291</v>
      </c>
      <c r="F8" s="19"/>
      <c r="G8" s="19">
        <f t="shared" si="0"/>
        <v>0</v>
      </c>
      <c r="H8" s="19">
        <f t="shared" ref="H8:H38" si="4">F8+G8</f>
        <v>0</v>
      </c>
      <c r="I8" s="19">
        <f t="shared" ref="I8:I38" si="5">E8*F8</f>
        <v>0</v>
      </c>
      <c r="J8" s="19">
        <f t="shared" ref="J8:J38" si="6">E8*H8</f>
        <v>0</v>
      </c>
      <c r="K8" s="86"/>
    </row>
    <row r="9" spans="1:11" ht="55.5" customHeight="1" x14ac:dyDescent="0.15">
      <c r="A9" s="14">
        <v>3</v>
      </c>
      <c r="B9" s="15" t="s">
        <v>41</v>
      </c>
      <c r="C9" s="15" t="s">
        <v>42</v>
      </c>
      <c r="D9" s="16" t="s">
        <v>40</v>
      </c>
      <c r="E9" s="16">
        <v>360</v>
      </c>
      <c r="F9" s="19"/>
      <c r="G9" s="19">
        <f t="shared" si="0"/>
        <v>0</v>
      </c>
      <c r="H9" s="19">
        <f t="shared" si="4"/>
        <v>0</v>
      </c>
      <c r="I9" s="19">
        <f t="shared" si="5"/>
        <v>0</v>
      </c>
      <c r="J9" s="19">
        <f t="shared" si="6"/>
        <v>0</v>
      </c>
      <c r="K9" s="86"/>
    </row>
    <row r="10" spans="1:11" ht="81" customHeight="1" x14ac:dyDescent="0.15">
      <c r="A10" s="14">
        <v>4</v>
      </c>
      <c r="B10" s="15" t="s">
        <v>43</v>
      </c>
      <c r="C10" s="15" t="s">
        <v>44</v>
      </c>
      <c r="D10" s="16" t="s">
        <v>40</v>
      </c>
      <c r="E10" s="16">
        <v>95</v>
      </c>
      <c r="F10" s="19"/>
      <c r="G10" s="19">
        <f t="shared" si="0"/>
        <v>0</v>
      </c>
      <c r="H10" s="19">
        <f t="shared" si="4"/>
        <v>0</v>
      </c>
      <c r="I10" s="19">
        <f t="shared" si="5"/>
        <v>0</v>
      </c>
      <c r="J10" s="19">
        <f t="shared" si="6"/>
        <v>0</v>
      </c>
      <c r="K10" s="86"/>
    </row>
    <row r="11" spans="1:11" ht="81" customHeight="1" x14ac:dyDescent="0.15">
      <c r="A11" s="14">
        <v>5</v>
      </c>
      <c r="B11" s="15" t="s">
        <v>43</v>
      </c>
      <c r="C11" s="15" t="s">
        <v>45</v>
      </c>
      <c r="D11" s="16" t="s">
        <v>40</v>
      </c>
      <c r="E11" s="16">
        <v>520</v>
      </c>
      <c r="F11" s="19"/>
      <c r="G11" s="19">
        <f t="shared" si="0"/>
        <v>0</v>
      </c>
      <c r="H11" s="19">
        <f t="shared" si="4"/>
        <v>0</v>
      </c>
      <c r="I11" s="19">
        <f t="shared" si="5"/>
        <v>0</v>
      </c>
      <c r="J11" s="19">
        <f t="shared" si="6"/>
        <v>0</v>
      </c>
      <c r="K11" s="86"/>
    </row>
    <row r="12" spans="1:11" ht="47.25" customHeight="1" x14ac:dyDescent="0.15">
      <c r="A12" s="14">
        <v>6</v>
      </c>
      <c r="B12" s="15" t="s">
        <v>46</v>
      </c>
      <c r="C12" s="15" t="s">
        <v>47</v>
      </c>
      <c r="D12" s="16" t="s">
        <v>48</v>
      </c>
      <c r="E12" s="20">
        <v>10</v>
      </c>
      <c r="F12" s="19"/>
      <c r="G12" s="19">
        <f t="shared" si="0"/>
        <v>0</v>
      </c>
      <c r="H12" s="19">
        <f t="shared" si="4"/>
        <v>0</v>
      </c>
      <c r="I12" s="19">
        <f t="shared" si="5"/>
        <v>0</v>
      </c>
      <c r="J12" s="19">
        <f t="shared" si="6"/>
        <v>0</v>
      </c>
      <c r="K12" s="86"/>
    </row>
    <row r="13" spans="1:11" ht="47.25" customHeight="1" x14ac:dyDescent="0.15">
      <c r="A13" s="14">
        <v>7</v>
      </c>
      <c r="B13" s="15" t="s">
        <v>49</v>
      </c>
      <c r="C13" s="15" t="s">
        <v>50</v>
      </c>
      <c r="D13" s="16" t="s">
        <v>51</v>
      </c>
      <c r="E13" s="20">
        <v>5</v>
      </c>
      <c r="F13" s="19"/>
      <c r="G13" s="19">
        <f t="shared" si="0"/>
        <v>0</v>
      </c>
      <c r="H13" s="19">
        <f t="shared" si="4"/>
        <v>0</v>
      </c>
      <c r="I13" s="19">
        <f t="shared" si="5"/>
        <v>0</v>
      </c>
      <c r="J13" s="19">
        <f t="shared" si="6"/>
        <v>0</v>
      </c>
      <c r="K13" s="86"/>
    </row>
    <row r="14" spans="1:11" ht="47.25" customHeight="1" x14ac:dyDescent="0.15">
      <c r="A14" s="14">
        <v>8</v>
      </c>
      <c r="B14" s="15" t="s">
        <v>52</v>
      </c>
      <c r="C14" s="15" t="s">
        <v>53</v>
      </c>
      <c r="D14" s="16" t="s">
        <v>48</v>
      </c>
      <c r="E14" s="21">
        <v>8</v>
      </c>
      <c r="F14" s="19"/>
      <c r="G14" s="19">
        <f t="shared" si="0"/>
        <v>0</v>
      </c>
      <c r="H14" s="19">
        <f t="shared" si="4"/>
        <v>0</v>
      </c>
      <c r="I14" s="19">
        <f t="shared" si="5"/>
        <v>0</v>
      </c>
      <c r="J14" s="19">
        <f t="shared" si="6"/>
        <v>0</v>
      </c>
      <c r="K14" s="86"/>
    </row>
    <row r="15" spans="1:11" ht="31.5" customHeight="1" x14ac:dyDescent="0.15">
      <c r="A15" s="14">
        <v>9</v>
      </c>
      <c r="B15" s="15" t="s">
        <v>54</v>
      </c>
      <c r="C15" s="15" t="s">
        <v>55</v>
      </c>
      <c r="D15" s="16" t="s">
        <v>56</v>
      </c>
      <c r="E15" s="17">
        <v>6</v>
      </c>
      <c r="F15" s="19"/>
      <c r="G15" s="19">
        <f t="shared" si="0"/>
        <v>0</v>
      </c>
      <c r="H15" s="19">
        <f t="shared" si="4"/>
        <v>0</v>
      </c>
      <c r="I15" s="19">
        <f t="shared" si="5"/>
        <v>0</v>
      </c>
      <c r="J15" s="19">
        <f t="shared" si="6"/>
        <v>0</v>
      </c>
      <c r="K15" s="86"/>
    </row>
    <row r="16" spans="1:11" ht="23.25" customHeight="1" x14ac:dyDescent="0.15">
      <c r="A16" s="73" t="s">
        <v>57</v>
      </c>
      <c r="B16" s="74"/>
      <c r="C16" s="75"/>
      <c r="D16" s="22"/>
      <c r="E16" s="23"/>
      <c r="F16" s="19"/>
      <c r="G16" s="19"/>
      <c r="H16" s="19"/>
      <c r="I16" s="19"/>
      <c r="J16" s="19"/>
      <c r="K16" s="86"/>
    </row>
    <row r="17" spans="1:11" ht="85.5" customHeight="1" x14ac:dyDescent="0.15">
      <c r="A17" s="14">
        <v>10</v>
      </c>
      <c r="B17" s="15" t="s">
        <v>58</v>
      </c>
      <c r="C17" s="15" t="s">
        <v>59</v>
      </c>
      <c r="D17" s="16" t="s">
        <v>40</v>
      </c>
      <c r="E17" s="16">
        <v>16.010000000000002</v>
      </c>
      <c r="F17" s="19"/>
      <c r="G17" s="19">
        <f t="shared" si="0"/>
        <v>0</v>
      </c>
      <c r="H17" s="19">
        <f t="shared" si="4"/>
        <v>0</v>
      </c>
      <c r="I17" s="19">
        <f t="shared" si="5"/>
        <v>0</v>
      </c>
      <c r="J17" s="19">
        <f t="shared" si="6"/>
        <v>0</v>
      </c>
      <c r="K17" s="86"/>
    </row>
    <row r="18" spans="1:11" ht="85.5" customHeight="1" x14ac:dyDescent="0.15">
      <c r="A18" s="14">
        <v>11</v>
      </c>
      <c r="B18" s="15" t="s">
        <v>58</v>
      </c>
      <c r="C18" s="15" t="s">
        <v>60</v>
      </c>
      <c r="D18" s="16" t="s">
        <v>40</v>
      </c>
      <c r="E18" s="16">
        <v>182</v>
      </c>
      <c r="F18" s="19"/>
      <c r="G18" s="19">
        <f t="shared" si="0"/>
        <v>0</v>
      </c>
      <c r="H18" s="19">
        <f t="shared" si="4"/>
        <v>0</v>
      </c>
      <c r="I18" s="19">
        <f t="shared" si="5"/>
        <v>0</v>
      </c>
      <c r="J18" s="19">
        <f t="shared" si="6"/>
        <v>0</v>
      </c>
      <c r="K18" s="86"/>
    </row>
    <row r="19" spans="1:11" ht="42" customHeight="1" x14ac:dyDescent="0.15">
      <c r="A19" s="14">
        <v>12</v>
      </c>
      <c r="B19" s="15" t="s">
        <v>61</v>
      </c>
      <c r="C19" s="15" t="s">
        <v>62</v>
      </c>
      <c r="D19" s="16" t="s">
        <v>48</v>
      </c>
      <c r="E19" s="16">
        <v>2</v>
      </c>
      <c r="F19" s="19"/>
      <c r="G19" s="19">
        <f t="shared" si="0"/>
        <v>0</v>
      </c>
      <c r="H19" s="19">
        <f t="shared" si="4"/>
        <v>0</v>
      </c>
      <c r="I19" s="19">
        <f t="shared" si="5"/>
        <v>0</v>
      </c>
      <c r="J19" s="19">
        <f t="shared" si="6"/>
        <v>0</v>
      </c>
      <c r="K19" s="86"/>
    </row>
    <row r="20" spans="1:11" ht="42" customHeight="1" x14ac:dyDescent="0.15">
      <c r="A20" s="14">
        <v>13</v>
      </c>
      <c r="B20" s="15" t="s">
        <v>63</v>
      </c>
      <c r="C20" s="15" t="s">
        <v>64</v>
      </c>
      <c r="D20" s="16" t="s">
        <v>56</v>
      </c>
      <c r="E20" s="16">
        <v>2</v>
      </c>
      <c r="F20" s="19"/>
      <c r="G20" s="19">
        <f t="shared" si="0"/>
        <v>0</v>
      </c>
      <c r="H20" s="19">
        <f t="shared" si="4"/>
        <v>0</v>
      </c>
      <c r="I20" s="19">
        <f t="shared" si="5"/>
        <v>0</v>
      </c>
      <c r="J20" s="19">
        <f t="shared" si="6"/>
        <v>0</v>
      </c>
      <c r="K20" s="86"/>
    </row>
    <row r="21" spans="1:11" ht="42" customHeight="1" x14ac:dyDescent="0.15">
      <c r="A21" s="14">
        <v>14</v>
      </c>
      <c r="B21" s="15" t="s">
        <v>65</v>
      </c>
      <c r="C21" s="15" t="s">
        <v>66</v>
      </c>
      <c r="D21" s="16" t="s">
        <v>48</v>
      </c>
      <c r="E21" s="16">
        <v>1</v>
      </c>
      <c r="F21" s="19"/>
      <c r="G21" s="19">
        <f t="shared" si="0"/>
        <v>0</v>
      </c>
      <c r="H21" s="19">
        <f t="shared" si="4"/>
        <v>0</v>
      </c>
      <c r="I21" s="19">
        <f t="shared" si="5"/>
        <v>0</v>
      </c>
      <c r="J21" s="19">
        <f t="shared" si="6"/>
        <v>0</v>
      </c>
      <c r="K21" s="87"/>
    </row>
    <row r="22" spans="1:11" ht="25.5" customHeight="1" x14ac:dyDescent="0.15">
      <c r="A22" s="76" t="s">
        <v>67</v>
      </c>
      <c r="B22" s="77"/>
      <c r="C22" s="78"/>
      <c r="D22" s="16"/>
      <c r="E22" s="16"/>
      <c r="F22" s="19"/>
      <c r="G22" s="19">
        <f t="shared" si="0"/>
        <v>0</v>
      </c>
      <c r="H22" s="19">
        <f t="shared" si="4"/>
        <v>0</v>
      </c>
      <c r="I22" s="19">
        <f t="shared" si="5"/>
        <v>0</v>
      </c>
      <c r="J22" s="19">
        <f t="shared" si="6"/>
        <v>0</v>
      </c>
      <c r="K22" s="31"/>
    </row>
    <row r="23" spans="1:11" ht="48.75" customHeight="1" x14ac:dyDescent="0.15">
      <c r="A23" s="14">
        <v>15</v>
      </c>
      <c r="B23" s="15" t="s">
        <v>68</v>
      </c>
      <c r="C23" s="15" t="s">
        <v>69</v>
      </c>
      <c r="D23" s="16" t="s">
        <v>40</v>
      </c>
      <c r="E23" s="16">
        <v>4</v>
      </c>
      <c r="F23" s="19"/>
      <c r="G23" s="19">
        <f t="shared" si="0"/>
        <v>0</v>
      </c>
      <c r="H23" s="19">
        <f t="shared" si="4"/>
        <v>0</v>
      </c>
      <c r="I23" s="19">
        <f t="shared" si="5"/>
        <v>0</v>
      </c>
      <c r="J23" s="19">
        <f t="shared" si="6"/>
        <v>0</v>
      </c>
      <c r="K23" s="31"/>
    </row>
    <row r="24" spans="1:11" ht="39" customHeight="1" x14ac:dyDescent="0.15">
      <c r="A24" s="14">
        <v>16</v>
      </c>
      <c r="B24" s="15" t="s">
        <v>70</v>
      </c>
      <c r="C24" s="15" t="s">
        <v>71</v>
      </c>
      <c r="D24" s="16" t="s">
        <v>40</v>
      </c>
      <c r="E24" s="16">
        <v>80</v>
      </c>
      <c r="F24" s="24"/>
      <c r="G24" s="19">
        <f t="shared" si="0"/>
        <v>0</v>
      </c>
      <c r="H24" s="19">
        <f t="shared" si="4"/>
        <v>0</v>
      </c>
      <c r="I24" s="19">
        <f t="shared" si="5"/>
        <v>0</v>
      </c>
      <c r="J24" s="19">
        <f t="shared" si="6"/>
        <v>0</v>
      </c>
      <c r="K24" s="31"/>
    </row>
    <row r="25" spans="1:11" ht="39" customHeight="1" x14ac:dyDescent="0.15">
      <c r="A25" s="14">
        <v>17</v>
      </c>
      <c r="B25" s="15" t="s">
        <v>63</v>
      </c>
      <c r="C25" s="15" t="s">
        <v>72</v>
      </c>
      <c r="D25" s="16" t="s">
        <v>56</v>
      </c>
      <c r="E25" s="16">
        <v>5</v>
      </c>
      <c r="F25" s="19"/>
      <c r="G25" s="19">
        <f t="shared" si="0"/>
        <v>0</v>
      </c>
      <c r="H25" s="19">
        <f t="shared" si="4"/>
        <v>0</v>
      </c>
      <c r="I25" s="19">
        <f t="shared" si="5"/>
        <v>0</v>
      </c>
      <c r="J25" s="19">
        <f t="shared" si="6"/>
        <v>0</v>
      </c>
      <c r="K25" s="31"/>
    </row>
    <row r="26" spans="1:11" ht="27" customHeight="1" x14ac:dyDescent="0.15">
      <c r="A26" s="14">
        <v>18</v>
      </c>
      <c r="B26" s="15" t="s">
        <v>73</v>
      </c>
      <c r="C26" s="15" t="s">
        <v>74</v>
      </c>
      <c r="D26" s="16" t="s">
        <v>48</v>
      </c>
      <c r="E26" s="16">
        <v>1</v>
      </c>
      <c r="F26" s="19"/>
      <c r="G26" s="19">
        <f t="shared" si="0"/>
        <v>0</v>
      </c>
      <c r="H26" s="19">
        <f t="shared" si="4"/>
        <v>0</v>
      </c>
      <c r="I26" s="19">
        <f t="shared" si="5"/>
        <v>0</v>
      </c>
      <c r="J26" s="19">
        <f t="shared" si="6"/>
        <v>0</v>
      </c>
      <c r="K26" s="31"/>
    </row>
    <row r="27" spans="1:11" ht="31.5" customHeight="1" x14ac:dyDescent="0.15">
      <c r="A27" s="76" t="s">
        <v>75</v>
      </c>
      <c r="B27" s="77"/>
      <c r="C27" s="78"/>
      <c r="D27" s="16"/>
      <c r="E27" s="16"/>
      <c r="F27" s="19"/>
      <c r="G27" s="19"/>
      <c r="H27" s="19"/>
      <c r="I27" s="19"/>
      <c r="J27" s="19"/>
      <c r="K27" s="31"/>
    </row>
    <row r="28" spans="1:11" ht="29.25" customHeight="1" x14ac:dyDescent="0.15">
      <c r="A28" s="14">
        <v>24</v>
      </c>
      <c r="B28" s="25" t="s">
        <v>76</v>
      </c>
      <c r="C28" s="25" t="s">
        <v>77</v>
      </c>
      <c r="D28" s="26" t="s">
        <v>51</v>
      </c>
      <c r="E28" s="16">
        <v>1</v>
      </c>
      <c r="F28" s="19"/>
      <c r="G28" s="19">
        <f t="shared" si="0"/>
        <v>0</v>
      </c>
      <c r="H28" s="19">
        <f t="shared" si="4"/>
        <v>0</v>
      </c>
      <c r="I28" s="19">
        <f t="shared" si="5"/>
        <v>0</v>
      </c>
      <c r="J28" s="19">
        <f t="shared" si="6"/>
        <v>0</v>
      </c>
      <c r="K28" s="31"/>
    </row>
    <row r="29" spans="1:11" ht="55.5" customHeight="1" x14ac:dyDescent="0.15">
      <c r="A29" s="14">
        <v>25</v>
      </c>
      <c r="B29" s="15" t="s">
        <v>78</v>
      </c>
      <c r="C29" s="15" t="s">
        <v>79</v>
      </c>
      <c r="D29" s="16" t="s">
        <v>80</v>
      </c>
      <c r="E29" s="16">
        <v>765.96</v>
      </c>
      <c r="F29" s="19"/>
      <c r="G29" s="19">
        <f t="shared" si="0"/>
        <v>0</v>
      </c>
      <c r="H29" s="19">
        <f t="shared" si="4"/>
        <v>0</v>
      </c>
      <c r="I29" s="19">
        <f t="shared" si="5"/>
        <v>0</v>
      </c>
      <c r="J29" s="19">
        <f t="shared" si="6"/>
        <v>0</v>
      </c>
      <c r="K29" s="32"/>
    </row>
    <row r="30" spans="1:11" ht="58.5" customHeight="1" x14ac:dyDescent="0.15">
      <c r="A30" s="14">
        <v>26</v>
      </c>
      <c r="B30" s="15" t="s">
        <v>81</v>
      </c>
      <c r="C30" s="15" t="s">
        <v>82</v>
      </c>
      <c r="D30" s="16" t="s">
        <v>80</v>
      </c>
      <c r="E30" s="16">
        <v>37.74</v>
      </c>
      <c r="F30" s="19"/>
      <c r="G30" s="19">
        <f t="shared" si="0"/>
        <v>0</v>
      </c>
      <c r="H30" s="19">
        <f t="shared" si="4"/>
        <v>0</v>
      </c>
      <c r="I30" s="19">
        <f t="shared" si="5"/>
        <v>0</v>
      </c>
      <c r="J30" s="19">
        <f t="shared" si="6"/>
        <v>0</v>
      </c>
      <c r="K30" s="33"/>
    </row>
    <row r="31" spans="1:11" ht="45.75" customHeight="1" x14ac:dyDescent="0.15">
      <c r="A31" s="14">
        <v>27</v>
      </c>
      <c r="B31" s="15" t="s">
        <v>83</v>
      </c>
      <c r="C31" s="15" t="s">
        <v>84</v>
      </c>
      <c r="D31" s="16" t="s">
        <v>80</v>
      </c>
      <c r="E31" s="16">
        <v>115.2</v>
      </c>
      <c r="F31" s="19"/>
      <c r="G31" s="19">
        <f t="shared" si="0"/>
        <v>0</v>
      </c>
      <c r="H31" s="19">
        <f t="shared" si="4"/>
        <v>0</v>
      </c>
      <c r="I31" s="19">
        <f t="shared" si="5"/>
        <v>0</v>
      </c>
      <c r="J31" s="19">
        <f t="shared" si="6"/>
        <v>0</v>
      </c>
      <c r="K31" s="33"/>
    </row>
    <row r="32" spans="1:11" s="2" customFormat="1" ht="50.25" customHeight="1" x14ac:dyDescent="0.15">
      <c r="A32" s="14">
        <v>28</v>
      </c>
      <c r="B32" s="27" t="s">
        <v>85</v>
      </c>
      <c r="C32" s="28" t="s">
        <v>86</v>
      </c>
      <c r="D32" s="29" t="s">
        <v>80</v>
      </c>
      <c r="E32" s="30">
        <v>409</v>
      </c>
      <c r="F32" s="24"/>
      <c r="G32" s="19">
        <f t="shared" ref="G32:G34" si="7">F32*$G$4</f>
        <v>0</v>
      </c>
      <c r="H32" s="19">
        <f t="shared" ref="H32:H34" si="8">F32+G32</f>
        <v>0</v>
      </c>
      <c r="I32" s="19">
        <f t="shared" ref="I32:I34" si="9">E32*F32</f>
        <v>0</v>
      </c>
      <c r="J32" s="19">
        <f t="shared" ref="J32:J34" si="10">E32*H32</f>
        <v>0</v>
      </c>
      <c r="K32" s="33"/>
    </row>
    <row r="33" spans="1:11" s="2" customFormat="1" ht="50.25" customHeight="1" x14ac:dyDescent="0.15">
      <c r="A33" s="14">
        <v>28</v>
      </c>
      <c r="B33" s="27" t="s">
        <v>87</v>
      </c>
      <c r="C33" s="28" t="s">
        <v>88</v>
      </c>
      <c r="D33" s="29" t="s">
        <v>80</v>
      </c>
      <c r="E33" s="30">
        <v>200</v>
      </c>
      <c r="F33" s="24"/>
      <c r="G33" s="19">
        <f t="shared" si="7"/>
        <v>0</v>
      </c>
      <c r="H33" s="19">
        <f t="shared" si="8"/>
        <v>0</v>
      </c>
      <c r="I33" s="19">
        <f t="shared" si="9"/>
        <v>0</v>
      </c>
      <c r="J33" s="19">
        <f t="shared" si="10"/>
        <v>0</v>
      </c>
      <c r="K33" s="31"/>
    </row>
    <row r="34" spans="1:11" s="2" customFormat="1" ht="50.25" customHeight="1" x14ac:dyDescent="0.15">
      <c r="A34" s="14">
        <v>28</v>
      </c>
      <c r="B34" s="27" t="s">
        <v>89</v>
      </c>
      <c r="C34" s="28" t="s">
        <v>90</v>
      </c>
      <c r="D34" s="29" t="s">
        <v>80</v>
      </c>
      <c r="E34" s="30">
        <v>409</v>
      </c>
      <c r="F34" s="24"/>
      <c r="G34" s="19">
        <f t="shared" si="7"/>
        <v>0</v>
      </c>
      <c r="H34" s="19">
        <f t="shared" si="8"/>
        <v>0</v>
      </c>
      <c r="I34" s="19">
        <f t="shared" si="9"/>
        <v>0</v>
      </c>
      <c r="J34" s="19">
        <f t="shared" si="10"/>
        <v>0</v>
      </c>
      <c r="K34" s="31"/>
    </row>
    <row r="35" spans="1:11" s="2" customFormat="1" ht="50.25" customHeight="1" x14ac:dyDescent="0.15">
      <c r="A35" s="14">
        <v>28</v>
      </c>
      <c r="B35" s="27" t="s">
        <v>91</v>
      </c>
      <c r="C35" s="28" t="s">
        <v>92</v>
      </c>
      <c r="D35" s="29" t="s">
        <v>51</v>
      </c>
      <c r="E35" s="30">
        <v>1</v>
      </c>
      <c r="F35" s="24"/>
      <c r="G35" s="19">
        <f t="shared" si="0"/>
        <v>0</v>
      </c>
      <c r="H35" s="19">
        <f t="shared" si="4"/>
        <v>0</v>
      </c>
      <c r="I35" s="19">
        <f t="shared" si="5"/>
        <v>0</v>
      </c>
      <c r="J35" s="19">
        <f t="shared" si="6"/>
        <v>0</v>
      </c>
      <c r="K35" s="31"/>
    </row>
    <row r="36" spans="1:11" s="2" customFormat="1" ht="50.25" customHeight="1" x14ac:dyDescent="0.15">
      <c r="A36" s="14">
        <v>28</v>
      </c>
      <c r="B36" s="27" t="s">
        <v>93</v>
      </c>
      <c r="C36" s="28" t="s">
        <v>94</v>
      </c>
      <c r="D36" s="29" t="s">
        <v>51</v>
      </c>
      <c r="E36" s="30">
        <v>1</v>
      </c>
      <c r="F36" s="24"/>
      <c r="G36" s="19">
        <f t="shared" ref="G36" si="11">F36*$G$4</f>
        <v>0</v>
      </c>
      <c r="H36" s="19">
        <f t="shared" ref="H36" si="12">F36+G36</f>
        <v>0</v>
      </c>
      <c r="I36" s="19">
        <f t="shared" ref="I36" si="13">E36*F36</f>
        <v>0</v>
      </c>
      <c r="J36" s="19">
        <f t="shared" ref="J36" si="14">E36*H36</f>
        <v>0</v>
      </c>
      <c r="K36" s="31"/>
    </row>
    <row r="37" spans="1:11" s="2" customFormat="1" ht="50.25" customHeight="1" x14ac:dyDescent="0.15">
      <c r="A37" s="14">
        <v>28</v>
      </c>
      <c r="B37" s="27" t="s">
        <v>95</v>
      </c>
      <c r="C37" s="28"/>
      <c r="D37" s="29" t="s">
        <v>96</v>
      </c>
      <c r="E37" s="30">
        <v>1</v>
      </c>
      <c r="F37" s="24"/>
      <c r="G37" s="19">
        <f t="shared" ref="G37" si="15">F37*$G$4</f>
        <v>0</v>
      </c>
      <c r="H37" s="19">
        <f t="shared" ref="H37" si="16">F37+G37</f>
        <v>0</v>
      </c>
      <c r="I37" s="19">
        <f t="shared" ref="I37" si="17">E37*F37</f>
        <v>0</v>
      </c>
      <c r="J37" s="19">
        <f t="shared" ref="J37" si="18">E37*H37</f>
        <v>0</v>
      </c>
      <c r="K37" s="31"/>
    </row>
    <row r="38" spans="1:11" s="2" customFormat="1" ht="50.25" customHeight="1" x14ac:dyDescent="0.15">
      <c r="A38" s="14">
        <v>28</v>
      </c>
      <c r="B38" s="27" t="s">
        <v>97</v>
      </c>
      <c r="C38" s="28" t="s">
        <v>98</v>
      </c>
      <c r="D38" s="29" t="s">
        <v>48</v>
      </c>
      <c r="E38" s="30">
        <v>1</v>
      </c>
      <c r="F38" s="24"/>
      <c r="G38" s="19">
        <f t="shared" si="0"/>
        <v>0</v>
      </c>
      <c r="H38" s="19">
        <f t="shared" si="4"/>
        <v>0</v>
      </c>
      <c r="I38" s="19">
        <f t="shared" si="5"/>
        <v>0</v>
      </c>
      <c r="J38" s="19">
        <f t="shared" si="6"/>
        <v>0</v>
      </c>
      <c r="K38" s="31"/>
    </row>
    <row r="39" spans="1:11" ht="42" customHeight="1" x14ac:dyDescent="0.15">
      <c r="A39" s="14"/>
      <c r="B39" s="79" t="s">
        <v>99</v>
      </c>
      <c r="C39" s="79"/>
      <c r="D39" s="79"/>
      <c r="E39" s="79"/>
      <c r="F39" s="79"/>
      <c r="G39" s="12"/>
      <c r="H39" s="12"/>
      <c r="I39" s="9">
        <f>SUM(I6:I38)</f>
        <v>0</v>
      </c>
      <c r="J39" s="9">
        <f>SUM(J5:J38)</f>
        <v>0</v>
      </c>
      <c r="K39" s="13"/>
    </row>
  </sheetData>
  <sheetProtection selectLockedCells="1"/>
  <protectedRanges>
    <protectedRange sqref="G4:G38" name="区域4"/>
  </protectedRanges>
  <mergeCells count="19">
    <mergeCell ref="A22:C22"/>
    <mergeCell ref="A27:C27"/>
    <mergeCell ref="B39:F39"/>
    <mergeCell ref="A3:A4"/>
    <mergeCell ref="B3:B4"/>
    <mergeCell ref="C3:C4"/>
    <mergeCell ref="D3:D4"/>
    <mergeCell ref="E3:E4"/>
    <mergeCell ref="F3:F4"/>
    <mergeCell ref="A1:K1"/>
    <mergeCell ref="A2:K2"/>
    <mergeCell ref="B5:C5"/>
    <mergeCell ref="A6:C6"/>
    <mergeCell ref="A16:C16"/>
    <mergeCell ref="H3:H4"/>
    <mergeCell ref="I3:I4"/>
    <mergeCell ref="J3:J4"/>
    <mergeCell ref="K3:K4"/>
    <mergeCell ref="K5:K21"/>
  </mergeCells>
  <phoneticPr fontId="18" type="noConversion"/>
  <printOptions horizontalCentered="1"/>
  <pageMargins left="0.74803149606299202" right="0.74803149606299202" top="0.66929133858267698" bottom="1.45669291338583" header="0.118110236220472" footer="0.43307086614173201"/>
  <pageSetup paperSize="9" scale="82" orientation="landscape"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封面</vt:lpstr>
      <vt:lpstr>汇总表</vt:lpstr>
      <vt:lpstr>室外安装</vt:lpstr>
      <vt:lpstr>室外安装!Print_Titles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BK05H35.贾复玉</dc:creator>
  <cp:lastModifiedBy>Lenovo</cp:lastModifiedBy>
  <cp:lastPrinted>2020-08-26T15:38:00Z</cp:lastPrinted>
  <dcterms:created xsi:type="dcterms:W3CDTF">2006-09-16T00:00:00Z</dcterms:created>
  <dcterms:modified xsi:type="dcterms:W3CDTF">2020-08-31T00:23:43Z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