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activeTab="2"/>
  </bookViews>
  <sheets>
    <sheet name="封面" sheetId="1" r:id="rId1"/>
    <sheet name="汇总表" sheetId="6" r:id="rId2"/>
    <sheet name="劳务分包" sheetId="4" r:id="rId3"/>
  </sheets>
  <definedNames>
    <definedName name="_GoBack" localSheetId="2">劳务分包!#REF!</definedName>
    <definedName name="_xlnm.Print_Titles" localSheetId="2">劳务分包!$1:$4</definedName>
  </definedNames>
  <calcPr calcId="144525"/>
</workbook>
</file>

<file path=xl/sharedStrings.xml><?xml version="1.0" encoding="utf-8"?>
<sst xmlns="http://schemas.openxmlformats.org/spreadsheetml/2006/main" count="283" uniqueCount="146">
  <si>
    <t xml:space="preserve">
临漳公园公交首末站项目劳务分包
</t>
  </si>
  <si>
    <t>工程量清单报价书</t>
  </si>
  <si>
    <t xml:space="preserve">      报价单位：</t>
  </si>
  <si>
    <t>(单位盖公章)</t>
  </si>
  <si>
    <t>法定代表人：</t>
  </si>
  <si>
    <t>(签字或盖章)</t>
  </si>
  <si>
    <t xml:space="preserve">   编制时间：</t>
  </si>
  <si>
    <t>2020年08月 09 日</t>
  </si>
  <si>
    <t>投标报价汇总表</t>
  </si>
  <si>
    <t>序号</t>
  </si>
  <si>
    <t>项目</t>
  </si>
  <si>
    <t>投标报价（元）</t>
  </si>
  <si>
    <t>备注</t>
  </si>
  <si>
    <t>含税总价</t>
  </si>
  <si>
    <t>不含税总价</t>
  </si>
  <si>
    <t>劳务分包工程清单</t>
  </si>
  <si>
    <t>其中报价（增值税）</t>
  </si>
  <si>
    <t>税率</t>
  </si>
  <si>
    <t>税率由投标单位根据自身情况自身填报，后期开票税率应与填报税率一致</t>
  </si>
  <si>
    <t>投标单位（签章）：</t>
  </si>
  <si>
    <t>法定代表人或授权委托人：</t>
  </si>
  <si>
    <t>日期：</t>
  </si>
  <si>
    <t>临漳公园公交首末站项目劳务分包</t>
  </si>
  <si>
    <t>投标报价清单</t>
  </si>
  <si>
    <t>分部分项工程</t>
  </si>
  <si>
    <t>工程项目特征</t>
  </si>
  <si>
    <t>计量单位</t>
  </si>
  <si>
    <t xml:space="preserve">工程量   </t>
  </si>
  <si>
    <t>综合单价
（元，不含税）</t>
  </si>
  <si>
    <t>税金</t>
  </si>
  <si>
    <t>综合单价
（元，含税）</t>
  </si>
  <si>
    <t>合价（不含税）</t>
  </si>
  <si>
    <t>合价(含税)</t>
  </si>
  <si>
    <t>一</t>
  </si>
  <si>
    <t>管理用房</t>
  </si>
  <si>
    <t>工程量清单编制说明
一、招标范围：总承包合同、施工图纸范围内、招标人要求的管理用房、门房、路面等主体结构劳务分包（（包工期、包质量、包安全、包人工、包辅材（除招标人提供的混凝土、钢筋、模板、钢管、扣件以外的所有材料）、包中小型机具、包测量））及工程量清单、设计变更、业主要求增加、工程联系单等要求的工作内容。投标人一旦中标，必须负责承包范围内所有工程的施工、验收、决算、保修等全部实施过程，同时也负责所在施工区域的文明施工及安全保护措施。
二、编制依据：
1、临漳公园公交首末站项目图纸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1、工程量清单列出的每个细目已包括涉及与该细目有关的全部工程内容，投标人须自行综合考虑，投标人应将工程量清单与招标文件、合同通用条款、专用条款以及技术规范和会议纪要文件一起对照阅读。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</si>
  <si>
    <t>土石方工程</t>
  </si>
  <si>
    <t>人工清底</t>
  </si>
  <si>
    <t>1、土壤类别：一、二类土</t>
  </si>
  <si>
    <t>m2</t>
  </si>
  <si>
    <t>混凝土工程</t>
  </si>
  <si>
    <t>基础垫层</t>
  </si>
  <si>
    <t>1、厚度：100mm
2、材料品种及比例：混凝土、C15
3、招标人提供混凝土</t>
  </si>
  <si>
    <t>m3</t>
  </si>
  <si>
    <t>独立基础</t>
  </si>
  <si>
    <t>1、混凝土种类：商品混凝土
2、混凝土强度等级：C30
3、招标人提供混凝土</t>
  </si>
  <si>
    <t>基础梁</t>
  </si>
  <si>
    <t>矩形梁</t>
  </si>
  <si>
    <t>1、单梁、连续梁、框架梁
2、详见图纸
3、招标人提供混凝土</t>
  </si>
  <si>
    <t>矩形柱</t>
  </si>
  <si>
    <t>1、柱规格形状：矩形柱1.6m以内
2、混凝土种类：商品混凝土
3、混凝土强度等级：C30
4、招标人提供混凝土</t>
  </si>
  <si>
    <t>构造柱</t>
  </si>
  <si>
    <t>1、柱规格形状：构造柱
2、混凝土种类：商品混凝土
3、混凝土强度等级：C25
3、招标人提供混凝土</t>
  </si>
  <si>
    <t>其他构件</t>
  </si>
  <si>
    <t>1、混凝土种类：商品混凝土
2、混凝土强度等级：C25
3、窗台压顶
4、招标人提供混凝土</t>
  </si>
  <si>
    <t>过梁</t>
  </si>
  <si>
    <t>1、混凝土种类：商品混凝土
2、混凝土强度等级：C25
3、招标人提供混凝土</t>
  </si>
  <si>
    <t>砌筑工程</t>
  </si>
  <si>
    <t>砖基础</t>
  </si>
  <si>
    <t>1、砖品种、规格、强度级：砌块
2、砂浆强度级：M7.5</t>
  </si>
  <si>
    <t>砌块墙</t>
  </si>
  <si>
    <t>1、详见图纸</t>
  </si>
  <si>
    <t>多孔砖墙</t>
  </si>
  <si>
    <t>1、砖品种、规格、强度级：烧结多孔转
2、墙体类型：内墙
3、砂浆强度级：M5</t>
  </si>
  <si>
    <t>散水</t>
  </si>
  <si>
    <t>1、60厚C20混凝土面层，撒1:1水泥沙子压实赶光
2、150厚5~32卵石灌M2.5混合砂浆，宽出面层100
3、素土夯实，向外坡3％~5％</t>
  </si>
  <si>
    <t>坡道（无障碍坡道）</t>
  </si>
  <si>
    <t>1、30厚1：2水泥砂浆表面
2、素水泥浆一道（内掺建筑胶）
3、100厚C20混凝土
4、300厚粒径5~32卵石灌M2.5混合砂浆，宽出面层300
5、素土夯实</t>
  </si>
  <si>
    <t>台阶</t>
  </si>
  <si>
    <t>1、台阶做法:详12J003图集第B2页。
2、断面尺寸：详见施工图纸</t>
  </si>
  <si>
    <t>现浇构件钢筋</t>
  </si>
  <si>
    <t>1、钢筋种类、规格：圆钢
2、钢筋种类、规格:HPB300  10以内
3、招标人提供钢筋
4、包括但不限于本工程图纸范围内的主体钢筋加工、制作、安装、材料及半成品的装卸、场内外运输、保管等</t>
  </si>
  <si>
    <t>t</t>
  </si>
  <si>
    <t>1、钢筋种类、规格：带肋钢筋
2、钢筋种类、规格:：HRB400  10以内
3、招标人提供钢筋
4、包括但不限于本工程图纸范围内的主体钢筋加工、制作、安装、材料及半成品的装卸、场内外运输、保管等</t>
  </si>
  <si>
    <t>1、钢筋种类、规格：带肋钢筋
2、钢筋种类、规格:：HRB400  16以内
3、招标人提供钢筋
4、包括但不限于本工程图纸范围内的主体钢筋加工、制作、安装、材料及半成品的装卸、场内外运输、保管等</t>
  </si>
  <si>
    <t>1、钢筋种类、规格：带肋钢筋
2、钢筋种类、规格:：HRB400  20以内
3、招标人提供钢筋
4、包括但不限于本工程图纸范围内的主体钢筋加工、制作、安装、材料及半成品的装卸、场内外运输、保管等</t>
  </si>
  <si>
    <t>1、钢筋种类、规格：带肋钢筋
2、钢筋种类、规格:：HRB400  20以上
3、招标人提供钢筋
4、包括但不限于本工程图纸范围内的主体钢筋加工、制作、安装、材料及半成品的装卸、场内外运输、保管等</t>
  </si>
  <si>
    <t>钢筋连接</t>
  </si>
  <si>
    <t>1、连接方式：电渣压力焊</t>
  </si>
  <si>
    <t>个</t>
  </si>
  <si>
    <t>1、连接方式：直螺纹连接
2、规格：16以内</t>
  </si>
  <si>
    <t>屋面工程</t>
  </si>
  <si>
    <t>坡屋面</t>
  </si>
  <si>
    <t>1、本工程屋面做法按照国标《平屋面建筑构造（一）》【12J201】
2、屋面构造：细石混凝土(内配筋)（40.0mm）+SBS改性沥青卷材+水泥砂浆（15.0mm）+喷涂硬质聚氨酯（屋面和外墙外保温）（50.0mm）+钢筋混凝土（120.0mm）+水泥砂浆
3、招标人提供混凝土</t>
  </si>
  <si>
    <t>60.000</t>
  </si>
  <si>
    <t>脚手架和混凝土模板工程</t>
  </si>
  <si>
    <t>混凝土模板工程</t>
  </si>
  <si>
    <t>招标人提供模板、钢管、扣件</t>
  </si>
  <si>
    <t>外脚手架</t>
  </si>
  <si>
    <t>1、搭设方式：满足施工现场使用要求
2、脚手架材质：钢管脚手架</t>
  </si>
  <si>
    <t>垫层模板</t>
  </si>
  <si>
    <t>1、基础类型：垫层
2、具体详见图纸、图集、答疑、招标文件、政府相关文件、规范等其他资料，满足验收要求</t>
  </si>
  <si>
    <t>基础</t>
  </si>
  <si>
    <t>1、基础类型：独立基础
2、具体详见图纸、图集、答疑、招标文件、政府相关文件、规范等其他资料，满足验收要求</t>
  </si>
  <si>
    <t>1、具体详见图纸、图集、答疑、招标文件、政府相关文件、规范等其他资料，满足验收要求</t>
  </si>
  <si>
    <t>坡屋面板</t>
  </si>
  <si>
    <t>圈梁</t>
  </si>
  <si>
    <t>1、支撑高度：具体详见图纸、图集、答疑、招标文件、政府相关文件、规范等其他资料，满足验收要求</t>
  </si>
  <si>
    <t>二</t>
  </si>
  <si>
    <t>门房</t>
  </si>
  <si>
    <t>1、柱规格形状：构造柱
2、混凝土种类：商品混凝土
3、混凝土强度等级：C25
4、招标人提供混凝土</t>
  </si>
  <si>
    <t>有梁板</t>
  </si>
  <si>
    <t>1、板规格：mm
2、混凝土种类：商品混凝土
3、混凝土强度等级：C30
4、招标人提供混凝土</t>
  </si>
  <si>
    <t>1、混凝土砌块
2、外墙</t>
  </si>
  <si>
    <t>短肢剪力墙、电梯井壁</t>
  </si>
  <si>
    <t>1、墙类型：女儿墙</t>
  </si>
  <si>
    <t>1、钢筋种类、规格：HPB300
2、钢筋种类、规格:：10以内
3、招标人提供钢筋
4、包括但不限于本工程图纸范围内的主体钢筋加工、制作、安装、材料及半成品的装卸、场内外运输、保管等</t>
  </si>
  <si>
    <t>1、钢筋种类、规格：HRB400
2、钢筋种类、规格:：10以内
3、招标人提供钢筋
4、包括但不限于本工程图纸范围内的主体钢筋加工、制作、安装、材料及半成品的装卸、场内外运输、保管等</t>
  </si>
  <si>
    <t>1、钢筋种类、规格：HRB400
2、钢筋种类、规格:：16以内
3、招标人提供钢筋
4、包括但不限于本工程图纸范围内的主体钢筋加工、制作、安装、材料及半成品的装卸、场内外运输、保管等</t>
  </si>
  <si>
    <t>1、钢筋种类、规格：HRB400
2、钢筋种类、规格:：20以内
3、招标人提供钢筋
4、包括但不限于本工程图纸范围内的主体钢筋加工、制作、安装、材料及半成品的装卸、场内外运输、保管等</t>
  </si>
  <si>
    <t>雨篷、阳台板</t>
  </si>
  <si>
    <t>1、板规格：100mm
2、混凝土种类：商品混凝土
3、混凝土强度等级：C30</t>
  </si>
  <si>
    <t>保温隔热屋面</t>
  </si>
  <si>
    <t>1、本工程屋面做法按照国标《平屋面建筑构造（一）》【12J201】
2、屋面构造：细石混凝土(内配筋)（40.0mm）+SBS改性沥青卷材+水泥砂浆（15.0mm）+喷涂硬质聚氨酯（屋面和外墙外保温）（50.0mm）+钢筋混凝土（120.0mm）+水泥砂浆</t>
  </si>
  <si>
    <t>1、部位：±0.000以上
2、支撑高度：具体详见图纸、图集、答疑、招标文件、政府相关文件、规范等其他资料，满足验收要求</t>
  </si>
  <si>
    <t>三</t>
  </si>
  <si>
    <t>路面工程</t>
  </si>
  <si>
    <t>碎石</t>
  </si>
  <si>
    <r>
      <rPr>
        <sz val="10"/>
        <color indexed="8"/>
        <rFont val="宋体"/>
        <charset val="134"/>
      </rPr>
      <t>1.</t>
    </r>
    <r>
      <rPr>
        <b/>
        <sz val="10"/>
        <color rgb="FF000000"/>
        <rFont val="宋体"/>
        <charset val="134"/>
      </rPr>
      <t>人工配合土石方分包单位进行铺装碎石底层</t>
    </r>
    <r>
      <rPr>
        <sz val="10"/>
        <color indexed="8"/>
        <rFont val="宋体"/>
        <charset val="134"/>
      </rPr>
      <t>，厚20cm
2.招标人提供碎石</t>
    </r>
  </si>
  <si>
    <t>水泥混凝土</t>
  </si>
  <si>
    <t>1、混凝土强度等级：C25
2、厚度：18CM
3.招标人提供混凝土</t>
  </si>
  <si>
    <t>伸缩缝</t>
  </si>
  <si>
    <t>1.伸缝 沥青木板</t>
  </si>
  <si>
    <t>m</t>
  </si>
  <si>
    <t>传力杆制作、安装</t>
  </si>
  <si>
    <t>1.水泥混凝土面层 传力杆制作、安装</t>
  </si>
  <si>
    <t>拉杆</t>
  </si>
  <si>
    <t>1.预埋铁件制作、安装 拉杆制作安装 φ&lt;20mm</t>
  </si>
  <si>
    <t>安砌混凝土侧石</t>
  </si>
  <si>
    <t>1.安砌 混凝土 侧石</t>
  </si>
  <si>
    <t>标线（交通导向）</t>
  </si>
  <si>
    <t>1.标线 冷漆</t>
  </si>
  <si>
    <t>养生</t>
  </si>
  <si>
    <t>1.水泥混凝土面层养生 养生布养护</t>
  </si>
  <si>
    <t>装设车挡</t>
  </si>
  <si>
    <t>1、按图纸要求</t>
  </si>
  <si>
    <t>块</t>
  </si>
  <si>
    <t>点工</t>
  </si>
  <si>
    <t>1、大工（工日）
2、签证办理</t>
  </si>
  <si>
    <t>工日</t>
  </si>
  <si>
    <t>1、小工（工日）
2、签证办理</t>
  </si>
  <si>
    <t>措施费</t>
  </si>
  <si>
    <t>包含但不仅限于环境保护费、安全文明措施、临时设施费（含临时道路、钢板铺设等）、冬雨季施工、夜间施工费、机械进出场费、场地处理措施费、已完工程保护费、中标人应该办理的保险费、环评、政府文件要求等为完成本工程所需的所有措施；因大气管控等因素造成的停工费用；此项总价包干，结算不再调整。</t>
  </si>
  <si>
    <t>项</t>
  </si>
  <si>
    <t>施工单位综合考虑报价，价格一次性包干结算不作调整</t>
  </si>
  <si>
    <t>总价(元)</t>
  </si>
</sst>
</file>

<file path=xl/styles.xml><?xml version="1.0" encoding="utf-8"?>
<styleSheet xmlns="http://schemas.openxmlformats.org/spreadsheetml/2006/main">
  <numFmts count="6">
    <numFmt numFmtId="176" formatCode="0.00_ "/>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7" formatCode="0.00_);[Red]\(0.00\)"/>
  </numFmts>
  <fonts count="36">
    <font>
      <sz val="11"/>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theme="1"/>
      <name val="宋体"/>
      <charset val="134"/>
      <scheme val="minor"/>
    </font>
    <font>
      <sz val="10"/>
      <color indexed="8"/>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sz val="10"/>
      <name val="Arial"/>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8"/>
      <color theme="3"/>
      <name val="宋体"/>
      <charset val="134"/>
      <scheme val="minor"/>
    </font>
    <font>
      <sz val="10"/>
      <name val="宋体"/>
      <charset val="134"/>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b/>
      <sz val="10"/>
      <color rgb="FF000000"/>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9" tint="0.399975585192419"/>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74">
    <xf numFmtId="0" fontId="0" fillId="0" borderId="0"/>
    <xf numFmtId="0" fontId="14" fillId="0" borderId="0"/>
    <xf numFmtId="42"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8"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8" fillId="12"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3" borderId="14" applyNumberFormat="0" applyFont="0" applyAlignment="0" applyProtection="0">
      <alignment vertical="center"/>
    </xf>
    <xf numFmtId="0" fontId="0" fillId="0" borderId="0"/>
    <xf numFmtId="9" fontId="14" fillId="0" borderId="0" applyFont="0" applyFill="0" applyBorder="0" applyAlignment="0" applyProtection="0">
      <alignment vertical="center"/>
    </xf>
    <xf numFmtId="0" fontId="18" fillId="15"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xf numFmtId="0" fontId="28" fillId="0" borderId="0" applyNumberFormat="0" applyFill="0" applyBorder="0" applyAlignment="0" applyProtection="0">
      <alignment vertical="center"/>
    </xf>
    <xf numFmtId="0" fontId="30" fillId="0" borderId="17" applyNumberFormat="0" applyFill="0" applyAlignment="0" applyProtection="0">
      <alignment vertical="center"/>
    </xf>
    <xf numFmtId="0" fontId="32" fillId="0" borderId="17" applyNumberFormat="0" applyFill="0" applyAlignment="0" applyProtection="0">
      <alignment vertical="center"/>
    </xf>
    <xf numFmtId="0" fontId="18" fillId="18" borderId="0" applyNumberFormat="0" applyBorder="0" applyAlignment="0" applyProtection="0">
      <alignment vertical="center"/>
    </xf>
    <xf numFmtId="0" fontId="22" fillId="0" borderId="19" applyNumberFormat="0" applyFill="0" applyAlignment="0" applyProtection="0">
      <alignment vertical="center"/>
    </xf>
    <xf numFmtId="0" fontId="18" fillId="19" borderId="0" applyNumberFormat="0" applyBorder="0" applyAlignment="0" applyProtection="0">
      <alignment vertical="center"/>
    </xf>
    <xf numFmtId="0" fontId="33" fillId="16" borderId="20" applyNumberFormat="0" applyAlignment="0" applyProtection="0">
      <alignment vertical="center"/>
    </xf>
    <xf numFmtId="0" fontId="24" fillId="16" borderId="13" applyNumberFormat="0" applyAlignment="0" applyProtection="0">
      <alignment vertical="center"/>
    </xf>
    <xf numFmtId="0" fontId="27" fillId="17" borderId="15" applyNumberFormat="0" applyAlignment="0" applyProtection="0">
      <alignment vertical="center"/>
    </xf>
    <xf numFmtId="0" fontId="15" fillId="20" borderId="0" applyNumberFormat="0" applyBorder="0" applyAlignment="0" applyProtection="0">
      <alignment vertical="center"/>
    </xf>
    <xf numFmtId="0" fontId="18" fillId="21" borderId="0" applyNumberFormat="0" applyBorder="0" applyAlignment="0" applyProtection="0">
      <alignment vertical="center"/>
    </xf>
    <xf numFmtId="0" fontId="29" fillId="0" borderId="16" applyNumberFormat="0" applyFill="0" applyAlignment="0" applyProtection="0">
      <alignment vertical="center"/>
    </xf>
    <xf numFmtId="0" fontId="31" fillId="0" borderId="18" applyNumberFormat="0" applyFill="0" applyAlignment="0" applyProtection="0">
      <alignment vertical="center"/>
    </xf>
    <xf numFmtId="0" fontId="34" fillId="23" borderId="0" applyNumberFormat="0" applyBorder="0" applyAlignment="0" applyProtection="0">
      <alignment vertical="center"/>
    </xf>
    <xf numFmtId="0" fontId="21" fillId="14" borderId="0" applyNumberFormat="0" applyBorder="0" applyAlignment="0" applyProtection="0">
      <alignment vertical="center"/>
    </xf>
    <xf numFmtId="0" fontId="15" fillId="6"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5" fillId="22" borderId="0" applyNumberFormat="0" applyBorder="0" applyAlignment="0" applyProtection="0">
      <alignment vertical="center"/>
    </xf>
    <xf numFmtId="9" fontId="0" fillId="0" borderId="0" applyFont="0" applyFill="0" applyBorder="0" applyAlignment="0" applyProtection="0">
      <alignment vertical="center"/>
    </xf>
    <xf numFmtId="0" fontId="15" fillId="9" borderId="0" applyNumberFormat="0" applyBorder="0" applyAlignment="0" applyProtection="0">
      <alignment vertical="center"/>
    </xf>
    <xf numFmtId="0" fontId="18" fillId="24" borderId="0" applyNumberFormat="0" applyBorder="0" applyAlignment="0" applyProtection="0">
      <alignment vertical="center"/>
    </xf>
    <xf numFmtId="0" fontId="14" fillId="0" borderId="0">
      <alignment vertical="center"/>
    </xf>
    <xf numFmtId="0" fontId="18"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4" fillId="0" borderId="0">
      <alignment vertical="center"/>
    </xf>
    <xf numFmtId="0" fontId="18" fillId="33" borderId="0" applyNumberFormat="0" applyBorder="0" applyAlignment="0" applyProtection="0">
      <alignment vertical="center"/>
    </xf>
    <xf numFmtId="0" fontId="13" fillId="0" borderId="0"/>
    <xf numFmtId="0" fontId="15" fillId="4" borderId="0" applyNumberFormat="0" applyBorder="0" applyAlignment="0" applyProtection="0">
      <alignment vertical="center"/>
    </xf>
    <xf numFmtId="0" fontId="18" fillId="11" borderId="0" applyNumberFormat="0" applyBorder="0" applyAlignment="0" applyProtection="0">
      <alignment vertical="center"/>
    </xf>
    <xf numFmtId="0" fontId="18" fillId="28" borderId="0" applyNumberFormat="0" applyBorder="0" applyAlignment="0" applyProtection="0">
      <alignment vertical="center"/>
    </xf>
    <xf numFmtId="0" fontId="14" fillId="0" borderId="0">
      <alignment vertical="center"/>
    </xf>
    <xf numFmtId="0" fontId="13" fillId="0" borderId="0"/>
    <xf numFmtId="0" fontId="15" fillId="32" borderId="0" applyNumberFormat="0" applyBorder="0" applyAlignment="0" applyProtection="0">
      <alignment vertical="center"/>
    </xf>
    <xf numFmtId="0" fontId="14" fillId="0" borderId="0">
      <alignment vertical="center"/>
    </xf>
    <xf numFmtId="0" fontId="18" fillId="34" borderId="0" applyNumberFormat="0" applyBorder="0" applyAlignment="0" applyProtection="0">
      <alignment vertical="center"/>
    </xf>
    <xf numFmtId="0" fontId="13" fillId="0" borderId="0">
      <alignment vertical="center"/>
    </xf>
    <xf numFmtId="0" fontId="14" fillId="0" borderId="0" applyProtection="0">
      <alignment vertical="center"/>
    </xf>
    <xf numFmtId="0" fontId="13" fillId="0" borderId="0"/>
    <xf numFmtId="0" fontId="0" fillId="0" borderId="0">
      <alignment vertical="center"/>
    </xf>
    <xf numFmtId="0" fontId="0" fillId="0" borderId="0">
      <alignment vertical="center"/>
    </xf>
    <xf numFmtId="0" fontId="0" fillId="0" borderId="0"/>
    <xf numFmtId="0" fontId="14" fillId="0" borderId="0">
      <alignment vertical="center"/>
    </xf>
    <xf numFmtId="0" fontId="14" fillId="0" borderId="0">
      <alignment vertical="center"/>
    </xf>
    <xf numFmtId="0" fontId="14" fillId="0" borderId="0" applyProtection="0">
      <alignment vertical="center"/>
    </xf>
    <xf numFmtId="0" fontId="0" fillId="0" borderId="0">
      <alignment vertical="center"/>
    </xf>
    <xf numFmtId="0" fontId="14" fillId="0" borderId="0" applyProtection="0">
      <alignment vertical="center"/>
    </xf>
    <xf numFmtId="0" fontId="14" fillId="0" borderId="0" applyProtection="0">
      <alignment vertical="center"/>
    </xf>
    <xf numFmtId="43" fontId="14" fillId="0" borderId="0" applyFont="0" applyFill="0" applyBorder="0" applyAlignment="0" applyProtection="0">
      <alignment vertical="center"/>
    </xf>
    <xf numFmtId="43" fontId="0" fillId="0" borderId="0" applyFont="0" applyFill="0" applyBorder="0" applyAlignment="0" applyProtection="0">
      <alignment vertical="center"/>
    </xf>
  </cellStyleXfs>
  <cellXfs count="79">
    <xf numFmtId="0" fontId="0" fillId="0" borderId="0" xfId="0"/>
    <xf numFmtId="0" fontId="0" fillId="0" borderId="0" xfId="0" applyFont="1" applyProtection="1">
      <protection hidden="1"/>
    </xf>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6" fontId="0" fillId="0" borderId="0" xfId="0" applyNumberFormat="1" applyFill="1" applyAlignment="1" applyProtection="1">
      <alignment horizontal="center" vertical="center"/>
      <protection hidden="1"/>
    </xf>
    <xf numFmtId="176" fontId="0" fillId="0" borderId="0" xfId="0" applyNumberFormat="1" applyAlignment="1" applyProtection="1">
      <alignment horizontal="center" vertical="center"/>
      <protection hidden="1"/>
    </xf>
    <xf numFmtId="0" fontId="0" fillId="0" borderId="0" xfId="0" applyProtection="1">
      <protection hidden="1"/>
    </xf>
    <xf numFmtId="0" fontId="1" fillId="0" borderId="0" xfId="0" applyFont="1" applyBorder="1" applyAlignment="1" applyProtection="1">
      <alignment horizontal="center" vertical="center" wrapText="1"/>
      <protection hidden="1"/>
    </xf>
    <xf numFmtId="0" fontId="1" fillId="0" borderId="1" xfId="0" applyFont="1" applyBorder="1" applyAlignment="1" applyProtection="1">
      <alignment horizontal="center" vertical="center" wrapText="1"/>
      <protection hidden="1"/>
    </xf>
    <xf numFmtId="0" fontId="2" fillId="0" borderId="2" xfId="0" applyFont="1" applyBorder="1" applyAlignment="1" applyProtection="1">
      <alignment horizontal="center" vertical="center" wrapText="1"/>
      <protection hidden="1"/>
    </xf>
    <xf numFmtId="176" fontId="2" fillId="0" borderId="2" xfId="0" applyNumberFormat="1" applyFont="1" applyFill="1" applyBorder="1" applyAlignment="1" applyProtection="1">
      <alignment horizontal="center" vertical="center" wrapText="1"/>
      <protection hidden="1"/>
    </xf>
    <xf numFmtId="176" fontId="2" fillId="0" borderId="2" xfId="0" applyNumberFormat="1" applyFont="1" applyBorder="1" applyAlignment="1" applyProtection="1">
      <alignment horizontal="center" vertical="center" wrapText="1"/>
      <protection hidden="1"/>
    </xf>
    <xf numFmtId="176" fontId="2" fillId="0" borderId="3" xfId="0" applyNumberFormat="1" applyFont="1" applyBorder="1" applyAlignment="1" applyProtection="1">
      <alignment horizontal="center" vertical="center" wrapText="1"/>
      <protection hidden="1"/>
    </xf>
    <xf numFmtId="0" fontId="2" fillId="0" borderId="4" xfId="0" applyFont="1" applyBorder="1" applyAlignment="1" applyProtection="1">
      <alignment horizontal="center" vertical="center" wrapText="1"/>
      <protection hidden="1"/>
    </xf>
    <xf numFmtId="176" fontId="2" fillId="0" borderId="4" xfId="0" applyNumberFormat="1" applyFont="1" applyFill="1" applyBorder="1" applyAlignment="1" applyProtection="1">
      <alignment horizontal="center" vertical="center" wrapText="1"/>
      <protection hidden="1"/>
    </xf>
    <xf numFmtId="176" fontId="2" fillId="0" borderId="4" xfId="0" applyNumberFormat="1" applyFont="1" applyBorder="1" applyAlignment="1" applyProtection="1">
      <alignment horizontal="center" vertical="center" wrapText="1"/>
      <protection hidden="1"/>
    </xf>
    <xf numFmtId="10" fontId="3" fillId="2" borderId="3" xfId="66" applyNumberFormat="1" applyFont="1" applyFill="1" applyBorder="1" applyAlignment="1" applyProtection="1">
      <alignment horizontal="center" vertical="center" wrapText="1"/>
      <protection locked="0"/>
    </xf>
    <xf numFmtId="0" fontId="2" fillId="0" borderId="3" xfId="0" applyFont="1" applyBorder="1" applyAlignment="1" applyProtection="1">
      <alignment horizontal="center" vertical="center"/>
      <protection hidden="1"/>
    </xf>
    <xf numFmtId="0" fontId="2" fillId="0" borderId="5" xfId="0" applyFont="1" applyBorder="1" applyAlignment="1" applyProtection="1">
      <alignment horizontal="center" vertical="center" wrapText="1"/>
      <protection hidden="1"/>
    </xf>
    <xf numFmtId="0" fontId="2" fillId="0" borderId="6" xfId="0" applyFont="1" applyBorder="1" applyAlignment="1" applyProtection="1">
      <alignment horizontal="center" vertical="center" wrapText="1"/>
      <protection hidden="1"/>
    </xf>
    <xf numFmtId="0" fontId="2" fillId="0" borderId="3" xfId="0" applyFont="1" applyBorder="1" applyAlignment="1" applyProtection="1">
      <alignment vertical="center" wrapText="1"/>
      <protection hidden="1"/>
    </xf>
    <xf numFmtId="0" fontId="2" fillId="0" borderId="7" xfId="0" applyFont="1" applyBorder="1" applyAlignment="1" applyProtection="1">
      <alignment horizontal="center" vertical="center" wrapText="1"/>
      <protection hidden="1"/>
    </xf>
    <xf numFmtId="0" fontId="2" fillId="0" borderId="3" xfId="0" applyFont="1" applyBorder="1" applyAlignment="1" applyProtection="1">
      <alignment horizontal="center" vertical="center" wrapText="1"/>
      <protection hidden="1"/>
    </xf>
    <xf numFmtId="0" fontId="4" fillId="0" borderId="3" xfId="0" applyFont="1" applyBorder="1" applyAlignment="1" applyProtection="1">
      <alignment horizontal="center" vertical="center"/>
      <protection hidden="1"/>
    </xf>
    <xf numFmtId="0" fontId="5" fillId="0" borderId="8" xfId="0" applyFont="1" applyBorder="1" applyAlignment="1">
      <alignment horizontal="left" vertical="center" wrapText="1" readingOrder="1"/>
    </xf>
    <xf numFmtId="0" fontId="5" fillId="0" borderId="8" xfId="0" applyFont="1" applyBorder="1" applyAlignment="1">
      <alignment horizontal="center" vertical="center" wrapText="1" readingOrder="1"/>
    </xf>
    <xf numFmtId="0" fontId="5" fillId="0" borderId="8" xfId="0" applyFont="1" applyBorder="1" applyAlignment="1">
      <alignment horizontal="right" vertical="center" wrapText="1" readingOrder="1"/>
    </xf>
    <xf numFmtId="176" fontId="4" fillId="0" borderId="4" xfId="0" applyNumberFormat="1" applyFont="1" applyBorder="1" applyAlignment="1" applyProtection="1">
      <alignment horizontal="center" vertical="center" wrapText="1"/>
      <protection hidden="1"/>
    </xf>
    <xf numFmtId="0" fontId="5" fillId="0" borderId="9" xfId="0" applyFont="1" applyBorder="1" applyAlignment="1">
      <alignment horizontal="left" vertical="center" wrapText="1" readingOrder="1"/>
    </xf>
    <xf numFmtId="0" fontId="5" fillId="0" borderId="9" xfId="0" applyFont="1" applyBorder="1" applyAlignment="1">
      <alignment horizontal="center" vertical="center" wrapText="1" readingOrder="1"/>
    </xf>
    <xf numFmtId="0" fontId="5" fillId="0" borderId="9" xfId="0" applyFont="1" applyBorder="1" applyAlignment="1">
      <alignment horizontal="right" vertical="center" wrapText="1" readingOrder="1"/>
    </xf>
    <xf numFmtId="176" fontId="4" fillId="0" borderId="3" xfId="0" applyNumberFormat="1" applyFont="1" applyBorder="1" applyAlignment="1" applyProtection="1">
      <alignment horizontal="center" vertical="center" wrapText="1"/>
      <protection hidden="1"/>
    </xf>
    <xf numFmtId="0" fontId="5" fillId="0" borderId="10" xfId="0" applyFont="1" applyBorder="1" applyAlignment="1">
      <alignment horizontal="left" vertical="center" wrapText="1" readingOrder="1"/>
    </xf>
    <xf numFmtId="0" fontId="5" fillId="0" borderId="10" xfId="0" applyFont="1" applyBorder="1" applyAlignment="1">
      <alignment horizontal="center" vertical="center" wrapText="1" readingOrder="1"/>
    </xf>
    <xf numFmtId="0" fontId="5" fillId="0" borderId="10" xfId="0" applyFont="1" applyBorder="1" applyAlignment="1">
      <alignment horizontal="right" vertical="center" wrapText="1" readingOrder="1"/>
    </xf>
    <xf numFmtId="0" fontId="5" fillId="0" borderId="3" xfId="0" applyFont="1" applyBorder="1" applyAlignment="1">
      <alignment horizontal="left" vertical="center" wrapText="1" readingOrder="1"/>
    </xf>
    <xf numFmtId="0" fontId="5" fillId="0" borderId="3" xfId="0" applyFont="1" applyBorder="1" applyAlignment="1">
      <alignment horizontal="center" vertical="center" wrapText="1" readingOrder="1"/>
    </xf>
    <xf numFmtId="0" fontId="5" fillId="0" borderId="3" xfId="0" applyFont="1" applyBorder="1" applyAlignment="1">
      <alignment horizontal="right" vertical="center" wrapText="1" readingOrder="1"/>
    </xf>
    <xf numFmtId="0" fontId="5" fillId="0" borderId="9" xfId="0" applyNumberFormat="1" applyFont="1" applyBorder="1" applyAlignment="1">
      <alignment horizontal="right" vertical="center" wrapText="1" readingOrder="1"/>
    </xf>
    <xf numFmtId="0" fontId="4" fillId="0" borderId="3" xfId="0" applyFont="1" applyBorder="1" applyAlignment="1" applyProtection="1">
      <alignment horizontal="left" vertical="top" wrapText="1"/>
      <protection hidden="1"/>
    </xf>
    <xf numFmtId="0" fontId="4" fillId="0" borderId="3" xfId="0" applyFont="1" applyBorder="1" applyAlignment="1" applyProtection="1">
      <alignment vertical="top" wrapText="1"/>
      <protection hidden="1"/>
    </xf>
    <xf numFmtId="0" fontId="4" fillId="0" borderId="3" xfId="0" applyFont="1" applyBorder="1" applyAlignment="1" applyProtection="1">
      <alignment horizontal="left" vertical="center" wrapText="1"/>
      <protection hidden="1"/>
    </xf>
    <xf numFmtId="0" fontId="5" fillId="0" borderId="11" xfId="0" applyFont="1" applyBorder="1" applyAlignment="1">
      <alignment horizontal="left" vertical="center" wrapText="1" readingOrder="1"/>
    </xf>
    <xf numFmtId="0" fontId="5" fillId="0" borderId="11" xfId="0" applyFont="1" applyBorder="1" applyAlignment="1">
      <alignment horizontal="center" vertical="center" wrapText="1" readingOrder="1"/>
    </xf>
    <xf numFmtId="0" fontId="4" fillId="0" borderId="3" xfId="0" applyFont="1" applyBorder="1" applyAlignment="1" applyProtection="1">
      <alignment horizontal="center" vertical="center" wrapText="1"/>
      <protection hidden="1"/>
    </xf>
    <xf numFmtId="0" fontId="4" fillId="3" borderId="3" xfId="0" applyFont="1" applyFill="1" applyBorder="1" applyAlignment="1" applyProtection="1">
      <alignment horizontal="left" vertical="center" wrapText="1"/>
      <protection hidden="1"/>
    </xf>
    <xf numFmtId="176" fontId="2" fillId="0" borderId="3" xfId="0" applyNumberFormat="1" applyFont="1" applyBorder="1" applyAlignment="1" applyProtection="1">
      <alignment horizontal="left" vertical="center" wrapText="1"/>
      <protection hidden="1"/>
    </xf>
    <xf numFmtId="0" fontId="0" fillId="0" borderId="0" xfId="15"/>
    <xf numFmtId="0" fontId="6" fillId="0" borderId="0" xfId="64" applyFont="1" applyAlignment="1">
      <alignment horizontal="center" vertical="center"/>
    </xf>
    <xf numFmtId="0" fontId="7" fillId="0" borderId="1" xfId="64" applyFont="1" applyBorder="1" applyAlignment="1">
      <alignment horizontal="center" vertical="center"/>
    </xf>
    <xf numFmtId="0" fontId="7" fillId="0" borderId="2" xfId="64" applyFont="1" applyBorder="1" applyAlignment="1">
      <alignment horizontal="center" vertical="center"/>
    </xf>
    <xf numFmtId="0" fontId="7" fillId="0" borderId="5" xfId="64" applyFont="1" applyBorder="1" applyAlignment="1">
      <alignment horizontal="center" vertical="center" wrapText="1"/>
    </xf>
    <xf numFmtId="0" fontId="7" fillId="0" borderId="6" xfId="64" applyFont="1" applyBorder="1" applyAlignment="1">
      <alignment horizontal="center" vertical="center" wrapText="1"/>
    </xf>
    <xf numFmtId="0" fontId="7" fillId="0" borderId="7" xfId="64" applyFont="1" applyBorder="1" applyAlignment="1">
      <alignment horizontal="center" vertical="center" wrapText="1"/>
    </xf>
    <xf numFmtId="0" fontId="7" fillId="0" borderId="3" xfId="64" applyFont="1" applyBorder="1" applyAlignment="1">
      <alignment horizontal="center" vertical="center"/>
    </xf>
    <xf numFmtId="0" fontId="7" fillId="0" borderId="4" xfId="64" applyFont="1" applyBorder="1" applyAlignment="1">
      <alignment horizontal="center" vertical="center"/>
    </xf>
    <xf numFmtId="43" fontId="7" fillId="0" borderId="5" xfId="73" applyFont="1" applyBorder="1" applyAlignment="1">
      <alignment horizontal="center" vertical="center"/>
    </xf>
    <xf numFmtId="43" fontId="7" fillId="0" borderId="6" xfId="73" applyFont="1" applyBorder="1" applyAlignment="1">
      <alignment horizontal="center" vertical="center"/>
    </xf>
    <xf numFmtId="43" fontId="7" fillId="0" borderId="7" xfId="73" applyFont="1" applyBorder="1" applyAlignment="1">
      <alignment horizontal="center" vertical="center"/>
    </xf>
    <xf numFmtId="43" fontId="7" fillId="0" borderId="3" xfId="73" applyFont="1" applyBorder="1" applyAlignment="1">
      <alignment horizontal="center" vertical="center"/>
    </xf>
    <xf numFmtId="0" fontId="0" fillId="0" borderId="3" xfId="64" applyBorder="1" applyAlignment="1">
      <alignment horizontal="center" vertical="center"/>
    </xf>
    <xf numFmtId="0" fontId="0" fillId="0" borderId="3" xfId="64" applyFont="1" applyBorder="1" applyAlignment="1">
      <alignment horizontal="center" vertical="center"/>
    </xf>
    <xf numFmtId="9" fontId="3" fillId="2" borderId="3" xfId="64" applyNumberFormat="1" applyFont="1" applyFill="1" applyBorder="1" applyAlignment="1">
      <alignment horizontal="center" vertical="center"/>
    </xf>
    <xf numFmtId="177" fontId="0" fillId="0" borderId="5" xfId="64" applyNumberFormat="1" applyBorder="1" applyAlignment="1">
      <alignment horizontal="center" vertical="center"/>
    </xf>
    <xf numFmtId="177" fontId="0" fillId="0" borderId="7" xfId="64" applyNumberFormat="1" applyBorder="1" applyAlignment="1">
      <alignment horizontal="center" vertical="center"/>
    </xf>
    <xf numFmtId="43" fontId="8" fillId="0" borderId="3" xfId="73" applyFont="1" applyBorder="1" applyAlignment="1">
      <alignment horizontal="center" vertical="center" wrapText="1"/>
    </xf>
    <xf numFmtId="0" fontId="8" fillId="0" borderId="12" xfId="15" applyFont="1" applyBorder="1" applyAlignment="1">
      <alignment horizontal="left"/>
    </xf>
    <xf numFmtId="0" fontId="7" fillId="0" borderId="0" xfId="15" applyFont="1"/>
    <xf numFmtId="0" fontId="9" fillId="0" borderId="0" xfId="67" applyNumberFormat="1" applyFont="1" applyFill="1" applyBorder="1" applyAlignment="1" applyProtection="1">
      <alignment horizontal="center" vertical="center" wrapText="1"/>
    </xf>
    <xf numFmtId="0" fontId="10" fillId="0" borderId="0" xfId="67" applyNumberFormat="1" applyFont="1" applyFill="1" applyBorder="1" applyAlignment="1" applyProtection="1">
      <alignment horizontal="center" vertical="center"/>
    </xf>
    <xf numFmtId="0" fontId="11" fillId="0" borderId="0" xfId="67" applyNumberFormat="1" applyFont="1" applyFill="1" applyBorder="1" applyAlignment="1" applyProtection="1">
      <alignment horizontal="right"/>
    </xf>
    <xf numFmtId="0" fontId="11" fillId="0" borderId="1" xfId="67" applyNumberFormat="1" applyFont="1" applyFill="1" applyBorder="1" applyAlignment="1" applyProtection="1">
      <alignment horizontal="center" wrapText="1"/>
    </xf>
    <xf numFmtId="0" fontId="11" fillId="0" borderId="0" xfId="67" applyNumberFormat="1" applyFont="1" applyFill="1" applyBorder="1" applyAlignment="1" applyProtection="1">
      <alignment horizontal="left"/>
    </xf>
    <xf numFmtId="0" fontId="11" fillId="0" borderId="0" xfId="67" applyFont="1" applyAlignment="1">
      <alignment vertical="center"/>
    </xf>
    <xf numFmtId="0" fontId="11" fillId="0" borderId="0" xfId="67" applyNumberFormat="1" applyFont="1" applyFill="1" applyBorder="1" applyAlignment="1" applyProtection="1"/>
    <xf numFmtId="0" fontId="11" fillId="0" borderId="12" xfId="67" applyNumberFormat="1" applyFont="1" applyFill="1" applyBorder="1" applyAlignment="1" applyProtection="1"/>
    <xf numFmtId="57" fontId="12" fillId="0" borderId="1" xfId="67" applyNumberFormat="1" applyFont="1" applyBorder="1" applyAlignment="1">
      <alignment horizontal="center"/>
    </xf>
    <xf numFmtId="0" fontId="11" fillId="0" borderId="1" xfId="67" applyFont="1" applyBorder="1" applyAlignment="1">
      <alignment horizontal="center"/>
    </xf>
  </cellXfs>
  <cellStyles count="74">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百分比 2" xfId="16"/>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百分比 3 2" xfId="42"/>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10" xfId="55"/>
    <cellStyle name="常规 2 3" xfId="56"/>
    <cellStyle name="40% - 强调文字颜色 6" xfId="57" builtinId="51"/>
    <cellStyle name="常规 10 2" xfId="58"/>
    <cellStyle name="60% - 强调文字颜色 6" xfId="59" builtinId="52"/>
    <cellStyle name="常规 2" xfId="60"/>
    <cellStyle name="常规 2 3 2 10" xfId="61"/>
    <cellStyle name="常规 28" xfId="62"/>
    <cellStyle name="常规 3" xfId="63"/>
    <cellStyle name="常规 4" xfId="64"/>
    <cellStyle name="常规 5" xfId="65"/>
    <cellStyle name="常规_编制说明" xfId="66"/>
    <cellStyle name="常规 5 6" xfId="67"/>
    <cellStyle name="常规 6 6" xfId="68"/>
    <cellStyle name="常规 7 2" xfId="69"/>
    <cellStyle name="常规 7 5" xfId="70"/>
    <cellStyle name="常规 8 5" xfId="71"/>
    <cellStyle name="千位分隔 2" xfId="72"/>
    <cellStyle name="千位分隔 3" xfId="7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view="pageBreakPreview" zoomScaleNormal="100" zoomScaleSheetLayoutView="100" workbookViewId="0">
      <selection activeCell="K4" sqref="K4"/>
    </sheetView>
  </sheetViews>
  <sheetFormatPr defaultColWidth="9" defaultRowHeight="13.5" outlineLevelCol="7"/>
  <cols>
    <col min="8" max="8" width="14.625" customWidth="1"/>
  </cols>
  <sheetData>
    <row r="1" ht="131.45" customHeight="1" spans="1:8">
      <c r="A1" s="69" t="s">
        <v>0</v>
      </c>
      <c r="B1" s="69"/>
      <c r="C1" s="69"/>
      <c r="D1" s="69"/>
      <c r="E1" s="69"/>
      <c r="F1" s="69"/>
      <c r="G1" s="69"/>
      <c r="H1" s="69"/>
    </row>
    <row r="2" spans="1:8">
      <c r="A2" s="70" t="s">
        <v>1</v>
      </c>
      <c r="B2" s="70"/>
      <c r="C2" s="70"/>
      <c r="D2" s="70"/>
      <c r="E2" s="70"/>
      <c r="F2" s="70"/>
      <c r="G2" s="70"/>
      <c r="H2" s="70"/>
    </row>
    <row r="3" spans="1:8">
      <c r="A3" s="70"/>
      <c r="B3" s="70"/>
      <c r="C3" s="70"/>
      <c r="D3" s="70"/>
      <c r="E3" s="70"/>
      <c r="F3" s="70"/>
      <c r="G3" s="70"/>
      <c r="H3" s="70"/>
    </row>
    <row r="4" ht="310.35" customHeight="1" spans="1:8">
      <c r="A4" s="70"/>
      <c r="B4" s="70"/>
      <c r="C4" s="70"/>
      <c r="D4" s="70"/>
      <c r="E4" s="70"/>
      <c r="F4" s="70"/>
      <c r="G4" s="70"/>
      <c r="H4" s="70"/>
    </row>
    <row r="5" ht="38.45" customHeight="1" spans="1:8">
      <c r="A5" s="71" t="s">
        <v>2</v>
      </c>
      <c r="B5" s="71"/>
      <c r="C5" s="72"/>
      <c r="D5" s="72"/>
      <c r="E5" s="72"/>
      <c r="F5" s="72"/>
      <c r="G5" s="73" t="s">
        <v>3</v>
      </c>
      <c r="H5" s="74"/>
    </row>
    <row r="6" ht="38.45" customHeight="1" spans="1:8">
      <c r="A6" s="71" t="s">
        <v>4</v>
      </c>
      <c r="B6" s="71"/>
      <c r="C6" s="72"/>
      <c r="D6" s="72"/>
      <c r="E6" s="72"/>
      <c r="F6" s="72"/>
      <c r="G6" s="73" t="s">
        <v>5</v>
      </c>
      <c r="H6" s="74"/>
    </row>
    <row r="7" ht="38.45" customHeight="1" spans="1:8">
      <c r="A7" s="75"/>
      <c r="B7" s="75"/>
      <c r="C7" s="76"/>
      <c r="D7" s="76"/>
      <c r="E7" s="75"/>
      <c r="F7" s="75"/>
      <c r="G7" s="75"/>
      <c r="H7" s="74"/>
    </row>
    <row r="8" ht="57.6" customHeight="1" spans="1:8">
      <c r="A8" s="71" t="s">
        <v>6</v>
      </c>
      <c r="B8" s="71"/>
      <c r="C8" s="77" t="s">
        <v>7</v>
      </c>
      <c r="D8" s="78"/>
      <c r="E8" s="78"/>
      <c r="F8" s="78"/>
      <c r="G8" s="75"/>
      <c r="H8" s="74"/>
    </row>
    <row r="9" ht="28.7" customHeight="1" spans="1:8">
      <c r="A9" s="75"/>
      <c r="B9" s="75"/>
      <c r="C9" s="75"/>
      <c r="D9" s="75"/>
      <c r="E9" s="75"/>
      <c r="F9" s="75"/>
      <c r="G9" s="75"/>
      <c r="H9" s="74"/>
    </row>
  </sheetData>
  <mergeCells count="10">
    <mergeCell ref="A1:H1"/>
    <mergeCell ref="A5:B5"/>
    <mergeCell ref="C5:F5"/>
    <mergeCell ref="A6:B6"/>
    <mergeCell ref="C6:F6"/>
    <mergeCell ref="A7:G7"/>
    <mergeCell ref="A8:B8"/>
    <mergeCell ref="C8:F8"/>
    <mergeCell ref="A9:G9"/>
    <mergeCell ref="A2:H4"/>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D6" sqref="D6"/>
    </sheetView>
  </sheetViews>
  <sheetFormatPr defaultColWidth="9" defaultRowHeight="13.5" outlineLevelCol="6"/>
  <cols>
    <col min="1" max="1" width="9" style="48"/>
    <col min="2" max="2" width="25" style="48" customWidth="1"/>
    <col min="3" max="3" width="8.625" style="48" customWidth="1"/>
    <col min="4" max="4" width="8.5" style="48" customWidth="1"/>
    <col min="5" max="5" width="8" style="48" customWidth="1"/>
    <col min="6" max="6" width="21.25" style="48" customWidth="1"/>
    <col min="7" max="7" width="14.75" style="48" customWidth="1"/>
    <col min="8" max="16384" width="9" style="48"/>
  </cols>
  <sheetData>
    <row r="1" ht="40.15" customHeight="1" spans="1:7">
      <c r="A1" s="49" t="str">
        <f>封面!A1</f>
        <v>
临漳公园公交首末站项目劳务分包
</v>
      </c>
      <c r="B1" s="49"/>
      <c r="C1" s="49"/>
      <c r="D1" s="49"/>
      <c r="E1" s="49"/>
      <c r="F1" s="49"/>
      <c r="G1" s="49"/>
    </row>
    <row r="2" ht="45" customHeight="1" spans="1:7">
      <c r="A2" s="50" t="s">
        <v>8</v>
      </c>
      <c r="B2" s="50"/>
      <c r="C2" s="50"/>
      <c r="D2" s="50"/>
      <c r="E2" s="50"/>
      <c r="F2" s="50"/>
      <c r="G2" s="50"/>
    </row>
    <row r="3" ht="47.45" customHeight="1" spans="1:7">
      <c r="A3" s="51" t="s">
        <v>9</v>
      </c>
      <c r="B3" s="51" t="s">
        <v>10</v>
      </c>
      <c r="C3" s="52" t="s">
        <v>11</v>
      </c>
      <c r="D3" s="53"/>
      <c r="E3" s="53"/>
      <c r="F3" s="54"/>
      <c r="G3" s="55" t="s">
        <v>12</v>
      </c>
    </row>
    <row r="4" ht="47.45" customHeight="1" spans="1:7">
      <c r="A4" s="56"/>
      <c r="B4" s="56"/>
      <c r="C4" s="52" t="s">
        <v>13</v>
      </c>
      <c r="D4" s="53"/>
      <c r="E4" s="54"/>
      <c r="F4" s="54" t="s">
        <v>14</v>
      </c>
      <c r="G4" s="55"/>
    </row>
    <row r="5" ht="47.45" customHeight="1" spans="1:7">
      <c r="A5" s="55">
        <v>1</v>
      </c>
      <c r="B5" s="55" t="s">
        <v>15</v>
      </c>
      <c r="C5" s="57">
        <f>劳务分包!J92</f>
        <v>0</v>
      </c>
      <c r="D5" s="58"/>
      <c r="E5" s="59"/>
      <c r="F5" s="59">
        <f>劳务分包!I92</f>
        <v>0</v>
      </c>
      <c r="G5" s="60"/>
    </row>
    <row r="6" ht="55.5" customHeight="1" spans="1:7">
      <c r="A6" s="61">
        <v>2</v>
      </c>
      <c r="B6" s="62" t="s">
        <v>16</v>
      </c>
      <c r="C6" s="62" t="s">
        <v>17</v>
      </c>
      <c r="D6" s="63">
        <v>0.03</v>
      </c>
      <c r="E6" s="64">
        <f>C5/(1+D6)*D6</f>
        <v>0</v>
      </c>
      <c r="F6" s="65"/>
      <c r="G6" s="66" t="s">
        <v>18</v>
      </c>
    </row>
    <row r="7" ht="14.25" spans="1:7">
      <c r="A7" s="67"/>
      <c r="B7" s="67"/>
      <c r="C7" s="67"/>
      <c r="D7" s="67"/>
      <c r="E7" s="67"/>
      <c r="F7" s="67"/>
      <c r="G7" s="67"/>
    </row>
    <row r="8" ht="21.95" customHeight="1" spans="1:7">
      <c r="A8" s="68" t="s">
        <v>19</v>
      </c>
      <c r="B8" s="68"/>
      <c r="C8" s="68"/>
      <c r="D8" s="68"/>
      <c r="E8" s="68"/>
      <c r="F8" s="68"/>
      <c r="G8" s="68"/>
    </row>
    <row r="9" ht="16.5" spans="1:7">
      <c r="A9" s="68"/>
      <c r="B9" s="68"/>
      <c r="C9" s="68"/>
      <c r="D9" s="68"/>
      <c r="E9" s="68"/>
      <c r="F9" s="68"/>
      <c r="G9" s="68"/>
    </row>
    <row r="10" ht="16.5" spans="1:7">
      <c r="A10" s="68" t="s">
        <v>20</v>
      </c>
      <c r="B10" s="68"/>
      <c r="C10" s="68"/>
      <c r="D10" s="68"/>
      <c r="E10" s="68"/>
      <c r="F10" s="68"/>
      <c r="G10" s="68"/>
    </row>
    <row r="11" ht="16.5" spans="1:7">
      <c r="A11" s="68"/>
      <c r="B11" s="68"/>
      <c r="C11" s="68"/>
      <c r="D11" s="68"/>
      <c r="E11" s="68"/>
      <c r="F11" s="68"/>
      <c r="G11" s="68"/>
    </row>
    <row r="12" ht="16.5" spans="1:7">
      <c r="A12" s="68" t="s">
        <v>21</v>
      </c>
      <c r="B12" s="68"/>
      <c r="C12" s="68"/>
      <c r="D12" s="68"/>
      <c r="E12" s="68"/>
      <c r="F12" s="68"/>
      <c r="G12" s="68"/>
    </row>
  </sheetData>
  <mergeCells count="9">
    <mergeCell ref="A1:G1"/>
    <mergeCell ref="A2:G2"/>
    <mergeCell ref="C3:F3"/>
    <mergeCell ref="C4:E4"/>
    <mergeCell ref="C5:E5"/>
    <mergeCell ref="E6:F6"/>
    <mergeCell ref="A7:G7"/>
    <mergeCell ref="A3:A4"/>
    <mergeCell ref="B3:B4"/>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2"/>
  <sheetViews>
    <sheetView tabSelected="1" view="pageBreakPreview" zoomScaleNormal="85" zoomScaleSheetLayoutView="100" workbookViewId="0">
      <pane ySplit="4" topLeftCell="A88" activePane="bottomLeft" state="frozen"/>
      <selection/>
      <selection pane="bottomLeft" activeCell="G91" sqref="G91"/>
    </sheetView>
  </sheetViews>
  <sheetFormatPr defaultColWidth="9" defaultRowHeight="13.5"/>
  <cols>
    <col min="1" max="1" width="6.125" style="2" customWidth="1"/>
    <col min="2" max="2" width="10.5" style="3" customWidth="1"/>
    <col min="3" max="3" width="40.5" style="4" customWidth="1"/>
    <col min="4" max="4" width="6.75" style="2" customWidth="1"/>
    <col min="5" max="5" width="8.375" style="5" customWidth="1"/>
    <col min="6" max="6" width="13.125" style="6" customWidth="1"/>
    <col min="7" max="7" width="8.5" style="6" customWidth="1"/>
    <col min="8" max="8" width="9.125" style="6" customWidth="1"/>
    <col min="9" max="9" width="10.75" style="6" customWidth="1"/>
    <col min="10" max="10" width="11" style="6" customWidth="1"/>
    <col min="11" max="11" width="31.125" style="7" customWidth="1"/>
    <col min="12" max="12" width="9" style="7"/>
    <col min="13" max="13" width="9.25" style="7" customWidth="1"/>
    <col min="14" max="16384" width="9" style="7"/>
  </cols>
  <sheetData>
    <row r="1" ht="33.6" customHeight="1" spans="1:11">
      <c r="A1" s="8" t="s">
        <v>22</v>
      </c>
      <c r="B1" s="8"/>
      <c r="C1" s="8"/>
      <c r="D1" s="8"/>
      <c r="E1" s="8"/>
      <c r="F1" s="8"/>
      <c r="G1" s="8"/>
      <c r="H1" s="8"/>
      <c r="I1" s="8"/>
      <c r="J1" s="8"/>
      <c r="K1" s="8"/>
    </row>
    <row r="2" ht="33.6" customHeight="1" spans="1:11">
      <c r="A2" s="9" t="s">
        <v>23</v>
      </c>
      <c r="B2" s="9"/>
      <c r="C2" s="9"/>
      <c r="D2" s="9"/>
      <c r="E2" s="9"/>
      <c r="F2" s="9"/>
      <c r="G2" s="9"/>
      <c r="H2" s="9"/>
      <c r="I2" s="9"/>
      <c r="J2" s="9"/>
      <c r="K2" s="9"/>
    </row>
    <row r="3" ht="30" customHeight="1" spans="1:11">
      <c r="A3" s="10" t="s">
        <v>9</v>
      </c>
      <c r="B3" s="10" t="s">
        <v>24</v>
      </c>
      <c r="C3" s="10" t="s">
        <v>25</v>
      </c>
      <c r="D3" s="10" t="s">
        <v>26</v>
      </c>
      <c r="E3" s="11" t="s">
        <v>27</v>
      </c>
      <c r="F3" s="12" t="s">
        <v>28</v>
      </c>
      <c r="G3" s="13" t="s">
        <v>29</v>
      </c>
      <c r="H3" s="12" t="s">
        <v>30</v>
      </c>
      <c r="I3" s="12" t="s">
        <v>31</v>
      </c>
      <c r="J3" s="12" t="s">
        <v>32</v>
      </c>
      <c r="K3" s="10" t="s">
        <v>12</v>
      </c>
    </row>
    <row r="4" ht="30" customHeight="1" spans="1:11">
      <c r="A4" s="14"/>
      <c r="B4" s="14"/>
      <c r="C4" s="14"/>
      <c r="D4" s="14"/>
      <c r="E4" s="15"/>
      <c r="F4" s="16"/>
      <c r="G4" s="17">
        <v>0.03</v>
      </c>
      <c r="H4" s="16"/>
      <c r="I4" s="16"/>
      <c r="J4" s="16"/>
      <c r="K4" s="14"/>
    </row>
    <row r="5" s="1" customFormat="1" ht="21" customHeight="1" spans="1:11">
      <c r="A5" s="18" t="s">
        <v>33</v>
      </c>
      <c r="B5" s="19" t="s">
        <v>34</v>
      </c>
      <c r="C5" s="20"/>
      <c r="D5" s="21"/>
      <c r="E5" s="21"/>
      <c r="F5" s="21"/>
      <c r="G5" s="21"/>
      <c r="H5" s="21"/>
      <c r="I5" s="21"/>
      <c r="J5" s="32"/>
      <c r="K5" s="40" t="s">
        <v>35</v>
      </c>
    </row>
    <row r="6" s="1" customFormat="1" ht="21" customHeight="1" spans="1:11">
      <c r="A6" s="19" t="s">
        <v>36</v>
      </c>
      <c r="B6" s="20"/>
      <c r="C6" s="22"/>
      <c r="D6" s="23"/>
      <c r="E6" s="23"/>
      <c r="F6" s="23"/>
      <c r="G6" s="23"/>
      <c r="H6" s="23"/>
      <c r="I6" s="23"/>
      <c r="J6" s="32"/>
      <c r="K6" s="40"/>
    </row>
    <row r="7" s="1" customFormat="1" ht="21" customHeight="1" spans="1:11">
      <c r="A7" s="24">
        <v>1</v>
      </c>
      <c r="B7" s="25" t="s">
        <v>37</v>
      </c>
      <c r="C7" s="25" t="s">
        <v>38</v>
      </c>
      <c r="D7" s="26" t="s">
        <v>39</v>
      </c>
      <c r="E7" s="27">
        <v>38</v>
      </c>
      <c r="F7" s="28"/>
      <c r="G7" s="28">
        <f t="shared" ref="G7:G90" si="0">F7*$G$4</f>
        <v>0</v>
      </c>
      <c r="H7" s="28">
        <f t="shared" ref="H7" si="1">F7+G7</f>
        <v>0</v>
      </c>
      <c r="I7" s="28">
        <f t="shared" ref="I7" si="2">E7*F7</f>
        <v>0</v>
      </c>
      <c r="J7" s="28">
        <f t="shared" ref="J7" si="3">E7*H7</f>
        <v>0</v>
      </c>
      <c r="K7" s="40"/>
    </row>
    <row r="8" s="1" customFormat="1" ht="21" customHeight="1" spans="1:11">
      <c r="A8" s="19" t="s">
        <v>40</v>
      </c>
      <c r="B8" s="20"/>
      <c r="C8" s="22"/>
      <c r="D8" s="26"/>
      <c r="E8" s="27"/>
      <c r="F8" s="28"/>
      <c r="G8" s="28"/>
      <c r="H8" s="28"/>
      <c r="I8" s="28"/>
      <c r="J8" s="28"/>
      <c r="K8" s="40"/>
    </row>
    <row r="9" ht="43.5" customHeight="1" spans="1:11">
      <c r="A9" s="24">
        <v>2</v>
      </c>
      <c r="B9" s="29" t="s">
        <v>41</v>
      </c>
      <c r="C9" s="29" t="s">
        <v>42</v>
      </c>
      <c r="D9" s="30" t="s">
        <v>43</v>
      </c>
      <c r="E9" s="31">
        <v>5.61</v>
      </c>
      <c r="F9" s="32"/>
      <c r="G9" s="32">
        <f t="shared" si="0"/>
        <v>0</v>
      </c>
      <c r="H9" s="32">
        <f t="shared" ref="H9:H91" si="4">F9+G9</f>
        <v>0</v>
      </c>
      <c r="I9" s="32">
        <f t="shared" ref="I9:I91" si="5">E9*F9</f>
        <v>0</v>
      </c>
      <c r="J9" s="32">
        <f t="shared" ref="J9:J91" si="6">E9*H9</f>
        <v>0</v>
      </c>
      <c r="K9" s="40"/>
    </row>
    <row r="10" ht="43.5" customHeight="1" spans="1:11">
      <c r="A10" s="24">
        <v>3</v>
      </c>
      <c r="B10" s="29" t="s">
        <v>44</v>
      </c>
      <c r="C10" s="29" t="s">
        <v>45</v>
      </c>
      <c r="D10" s="30" t="s">
        <v>43</v>
      </c>
      <c r="E10" s="31">
        <v>21.5</v>
      </c>
      <c r="F10" s="32"/>
      <c r="G10" s="32">
        <f t="shared" si="0"/>
        <v>0</v>
      </c>
      <c r="H10" s="32">
        <f t="shared" si="4"/>
        <v>0</v>
      </c>
      <c r="I10" s="32">
        <f t="shared" si="5"/>
        <v>0</v>
      </c>
      <c r="J10" s="32">
        <f t="shared" si="6"/>
        <v>0</v>
      </c>
      <c r="K10" s="40"/>
    </row>
    <row r="11" ht="43.5" customHeight="1" spans="1:11">
      <c r="A11" s="24">
        <v>4</v>
      </c>
      <c r="B11" s="29" t="s">
        <v>46</v>
      </c>
      <c r="C11" s="29" t="s">
        <v>45</v>
      </c>
      <c r="D11" s="30" t="s">
        <v>43</v>
      </c>
      <c r="E11" s="31">
        <v>21.35</v>
      </c>
      <c r="F11" s="32"/>
      <c r="G11" s="32">
        <f t="shared" si="0"/>
        <v>0</v>
      </c>
      <c r="H11" s="32">
        <f t="shared" si="4"/>
        <v>0</v>
      </c>
      <c r="I11" s="32">
        <f t="shared" si="5"/>
        <v>0</v>
      </c>
      <c r="J11" s="32">
        <f t="shared" si="6"/>
        <v>0</v>
      </c>
      <c r="K11" s="40"/>
    </row>
    <row r="12" ht="43.5" customHeight="1" spans="1:11">
      <c r="A12" s="24">
        <v>5</v>
      </c>
      <c r="B12" s="29" t="s">
        <v>47</v>
      </c>
      <c r="C12" s="29" t="s">
        <v>48</v>
      </c>
      <c r="D12" s="30" t="s">
        <v>43</v>
      </c>
      <c r="E12" s="31">
        <v>0.12</v>
      </c>
      <c r="F12" s="32"/>
      <c r="G12" s="32">
        <f t="shared" si="0"/>
        <v>0</v>
      </c>
      <c r="H12" s="32">
        <f t="shared" si="4"/>
        <v>0</v>
      </c>
      <c r="I12" s="32">
        <f t="shared" si="5"/>
        <v>0</v>
      </c>
      <c r="J12" s="32">
        <f t="shared" si="6"/>
        <v>0</v>
      </c>
      <c r="K12" s="40"/>
    </row>
    <row r="13" ht="56.25" customHeight="1" spans="1:11">
      <c r="A13" s="24">
        <v>6</v>
      </c>
      <c r="B13" s="33" t="s">
        <v>49</v>
      </c>
      <c r="C13" s="33" t="s">
        <v>50</v>
      </c>
      <c r="D13" s="34" t="s">
        <v>43</v>
      </c>
      <c r="E13" s="35">
        <v>7.87</v>
      </c>
      <c r="F13" s="32"/>
      <c r="G13" s="32">
        <f t="shared" si="0"/>
        <v>0</v>
      </c>
      <c r="H13" s="32">
        <f t="shared" si="4"/>
        <v>0</v>
      </c>
      <c r="I13" s="32">
        <f t="shared" si="5"/>
        <v>0</v>
      </c>
      <c r="J13" s="32">
        <f t="shared" si="6"/>
        <v>0</v>
      </c>
      <c r="K13" s="40"/>
    </row>
    <row r="14" ht="56.25" customHeight="1" spans="1:11">
      <c r="A14" s="24">
        <v>7</v>
      </c>
      <c r="B14" s="33" t="s">
        <v>51</v>
      </c>
      <c r="C14" s="33" t="s">
        <v>52</v>
      </c>
      <c r="D14" s="34" t="s">
        <v>43</v>
      </c>
      <c r="E14" s="35">
        <v>6.71</v>
      </c>
      <c r="F14" s="32"/>
      <c r="G14" s="32">
        <f t="shared" si="0"/>
        <v>0</v>
      </c>
      <c r="H14" s="32">
        <f t="shared" si="4"/>
        <v>0</v>
      </c>
      <c r="I14" s="32">
        <f t="shared" si="5"/>
        <v>0</v>
      </c>
      <c r="J14" s="32">
        <f t="shared" si="6"/>
        <v>0</v>
      </c>
      <c r="K14" s="40"/>
    </row>
    <row r="15" ht="56.25" customHeight="1" spans="1:11">
      <c r="A15" s="24">
        <v>8</v>
      </c>
      <c r="B15" s="36" t="s">
        <v>53</v>
      </c>
      <c r="C15" s="36" t="s">
        <v>54</v>
      </c>
      <c r="D15" s="37" t="s">
        <v>43</v>
      </c>
      <c r="E15" s="38">
        <v>0.44</v>
      </c>
      <c r="F15" s="32"/>
      <c r="G15" s="32">
        <f t="shared" si="0"/>
        <v>0</v>
      </c>
      <c r="H15" s="32">
        <f t="shared" si="4"/>
        <v>0</v>
      </c>
      <c r="I15" s="32">
        <f t="shared" si="5"/>
        <v>0</v>
      </c>
      <c r="J15" s="32">
        <f t="shared" si="6"/>
        <v>0</v>
      </c>
      <c r="K15" s="40"/>
    </row>
    <row r="16" ht="43.5" customHeight="1" spans="1:11">
      <c r="A16" s="24">
        <v>9</v>
      </c>
      <c r="B16" s="25" t="s">
        <v>55</v>
      </c>
      <c r="C16" s="25" t="s">
        <v>56</v>
      </c>
      <c r="D16" s="26" t="s">
        <v>43</v>
      </c>
      <c r="E16" s="27">
        <v>0.62</v>
      </c>
      <c r="F16" s="32"/>
      <c r="G16" s="32">
        <f t="shared" si="0"/>
        <v>0</v>
      </c>
      <c r="H16" s="32">
        <f t="shared" si="4"/>
        <v>0</v>
      </c>
      <c r="I16" s="32">
        <f t="shared" si="5"/>
        <v>0</v>
      </c>
      <c r="J16" s="32">
        <f t="shared" si="6"/>
        <v>0</v>
      </c>
      <c r="K16" s="40"/>
    </row>
    <row r="17" ht="29.25" customHeight="1" spans="1:11">
      <c r="A17" s="19" t="s">
        <v>57</v>
      </c>
      <c r="B17" s="20"/>
      <c r="C17" s="22"/>
      <c r="D17" s="30"/>
      <c r="E17" s="32"/>
      <c r="F17" s="32"/>
      <c r="G17" s="32"/>
      <c r="H17" s="32"/>
      <c r="I17" s="32"/>
      <c r="J17" s="32"/>
      <c r="K17" s="40"/>
    </row>
    <row r="18" ht="36" customHeight="1" spans="1:11">
      <c r="A18" s="24">
        <v>10</v>
      </c>
      <c r="B18" s="29" t="s">
        <v>58</v>
      </c>
      <c r="C18" s="29" t="s">
        <v>59</v>
      </c>
      <c r="D18" s="30" t="s">
        <v>43</v>
      </c>
      <c r="E18" s="39">
        <v>1.98</v>
      </c>
      <c r="F18" s="32"/>
      <c r="G18" s="32">
        <f t="shared" si="0"/>
        <v>0</v>
      </c>
      <c r="H18" s="32">
        <f t="shared" si="4"/>
        <v>0</v>
      </c>
      <c r="I18" s="32">
        <f t="shared" si="5"/>
        <v>0</v>
      </c>
      <c r="J18" s="32">
        <f t="shared" si="6"/>
        <v>0</v>
      </c>
      <c r="K18" s="40"/>
    </row>
    <row r="19" ht="29.25" customHeight="1" spans="1:11">
      <c r="A19" s="24">
        <v>11</v>
      </c>
      <c r="B19" s="29" t="s">
        <v>60</v>
      </c>
      <c r="C19" s="29" t="s">
        <v>61</v>
      </c>
      <c r="D19" s="30" t="s">
        <v>43</v>
      </c>
      <c r="E19" s="39">
        <v>24.87</v>
      </c>
      <c r="F19" s="32"/>
      <c r="G19" s="32">
        <f t="shared" si="0"/>
        <v>0</v>
      </c>
      <c r="H19" s="32">
        <f t="shared" si="4"/>
        <v>0</v>
      </c>
      <c r="I19" s="32">
        <f t="shared" si="5"/>
        <v>0</v>
      </c>
      <c r="J19" s="32">
        <f t="shared" si="6"/>
        <v>0</v>
      </c>
      <c r="K19" s="40"/>
    </row>
    <row r="20" ht="48.75" customHeight="1" spans="1:11">
      <c r="A20" s="24">
        <v>12</v>
      </c>
      <c r="B20" s="29" t="s">
        <v>62</v>
      </c>
      <c r="C20" s="29" t="s">
        <v>63</v>
      </c>
      <c r="D20" s="30" t="s">
        <v>43</v>
      </c>
      <c r="E20" s="39">
        <v>21.77</v>
      </c>
      <c r="F20" s="32"/>
      <c r="G20" s="32">
        <f t="shared" si="0"/>
        <v>0</v>
      </c>
      <c r="H20" s="32">
        <f t="shared" si="4"/>
        <v>0</v>
      </c>
      <c r="I20" s="32">
        <f t="shared" si="5"/>
        <v>0</v>
      </c>
      <c r="J20" s="32">
        <f t="shared" si="6"/>
        <v>0</v>
      </c>
      <c r="K20" s="40"/>
    </row>
    <row r="21" ht="48.75" customHeight="1" spans="1:11">
      <c r="A21" s="24">
        <v>13</v>
      </c>
      <c r="B21" s="29" t="s">
        <v>64</v>
      </c>
      <c r="C21" s="29" t="s">
        <v>65</v>
      </c>
      <c r="D21" s="30" t="s">
        <v>39</v>
      </c>
      <c r="E21" s="39">
        <v>49.6</v>
      </c>
      <c r="F21" s="32"/>
      <c r="G21" s="32">
        <f t="shared" si="0"/>
        <v>0</v>
      </c>
      <c r="H21" s="32">
        <f t="shared" si="4"/>
        <v>0</v>
      </c>
      <c r="I21" s="32">
        <f t="shared" si="5"/>
        <v>0</v>
      </c>
      <c r="J21" s="32">
        <f t="shared" si="6"/>
        <v>0</v>
      </c>
      <c r="K21" s="40"/>
    </row>
    <row r="22" ht="77.25" customHeight="1" spans="1:11">
      <c r="A22" s="24">
        <v>14</v>
      </c>
      <c r="B22" s="29" t="s">
        <v>66</v>
      </c>
      <c r="C22" s="29" t="s">
        <v>67</v>
      </c>
      <c r="D22" s="30" t="s">
        <v>39</v>
      </c>
      <c r="E22" s="39">
        <v>3.6</v>
      </c>
      <c r="F22" s="32"/>
      <c r="G22" s="32">
        <f t="shared" si="0"/>
        <v>0</v>
      </c>
      <c r="H22" s="32">
        <f t="shared" si="4"/>
        <v>0</v>
      </c>
      <c r="I22" s="32">
        <f t="shared" si="5"/>
        <v>0</v>
      </c>
      <c r="J22" s="32">
        <f t="shared" si="6"/>
        <v>0</v>
      </c>
      <c r="K22" s="40"/>
    </row>
    <row r="23" ht="39" customHeight="1" spans="1:11">
      <c r="A23" s="24">
        <v>15</v>
      </c>
      <c r="B23" s="29" t="s">
        <v>68</v>
      </c>
      <c r="C23" s="29" t="s">
        <v>69</v>
      </c>
      <c r="D23" s="30" t="s">
        <v>39</v>
      </c>
      <c r="E23" s="39">
        <v>17.28</v>
      </c>
      <c r="F23" s="32"/>
      <c r="G23" s="32">
        <f t="shared" si="0"/>
        <v>0</v>
      </c>
      <c r="H23" s="32">
        <f t="shared" si="4"/>
        <v>0</v>
      </c>
      <c r="I23" s="32">
        <f t="shared" si="5"/>
        <v>0</v>
      </c>
      <c r="J23" s="32">
        <f t="shared" si="6"/>
        <v>0</v>
      </c>
      <c r="K23" s="40"/>
    </row>
    <row r="24" ht="72.75" customHeight="1" spans="1:11">
      <c r="A24" s="24">
        <v>16</v>
      </c>
      <c r="B24" s="29" t="s">
        <v>70</v>
      </c>
      <c r="C24" s="29" t="s">
        <v>71</v>
      </c>
      <c r="D24" s="30" t="s">
        <v>72</v>
      </c>
      <c r="E24" s="31">
        <v>0.244</v>
      </c>
      <c r="F24" s="32"/>
      <c r="G24" s="32">
        <f t="shared" si="0"/>
        <v>0</v>
      </c>
      <c r="H24" s="32">
        <f t="shared" si="4"/>
        <v>0</v>
      </c>
      <c r="I24" s="32">
        <f t="shared" si="5"/>
        <v>0</v>
      </c>
      <c r="J24" s="32">
        <f t="shared" si="6"/>
        <v>0</v>
      </c>
      <c r="K24" s="40"/>
    </row>
    <row r="25" ht="72.75" customHeight="1" spans="1:11">
      <c r="A25" s="24">
        <v>17</v>
      </c>
      <c r="B25" s="29" t="s">
        <v>70</v>
      </c>
      <c r="C25" s="29" t="s">
        <v>73</v>
      </c>
      <c r="D25" s="30" t="s">
        <v>72</v>
      </c>
      <c r="E25" s="31">
        <v>5.021</v>
      </c>
      <c r="F25" s="32"/>
      <c r="G25" s="32">
        <f t="shared" si="0"/>
        <v>0</v>
      </c>
      <c r="H25" s="32">
        <f t="shared" si="4"/>
        <v>0</v>
      </c>
      <c r="I25" s="32">
        <f t="shared" si="5"/>
        <v>0</v>
      </c>
      <c r="J25" s="32">
        <f t="shared" si="6"/>
        <v>0</v>
      </c>
      <c r="K25" s="40"/>
    </row>
    <row r="26" ht="72.75" customHeight="1" spans="1:11">
      <c r="A26" s="24">
        <v>18</v>
      </c>
      <c r="B26" s="29" t="s">
        <v>70</v>
      </c>
      <c r="C26" s="29" t="s">
        <v>74</v>
      </c>
      <c r="D26" s="30" t="s">
        <v>72</v>
      </c>
      <c r="E26" s="31">
        <v>2.545</v>
      </c>
      <c r="F26" s="32"/>
      <c r="G26" s="32">
        <f t="shared" si="0"/>
        <v>0</v>
      </c>
      <c r="H26" s="32">
        <f t="shared" si="4"/>
        <v>0</v>
      </c>
      <c r="I26" s="32">
        <f t="shared" si="5"/>
        <v>0</v>
      </c>
      <c r="J26" s="32">
        <f t="shared" si="6"/>
        <v>0</v>
      </c>
      <c r="K26" s="40"/>
    </row>
    <row r="27" ht="72.75" customHeight="1" spans="1:11">
      <c r="A27" s="24">
        <v>19</v>
      </c>
      <c r="B27" s="29" t="s">
        <v>70</v>
      </c>
      <c r="C27" s="29" t="s">
        <v>75</v>
      </c>
      <c r="D27" s="30" t="s">
        <v>72</v>
      </c>
      <c r="E27" s="31">
        <v>4.603</v>
      </c>
      <c r="F27" s="32"/>
      <c r="G27" s="32">
        <f t="shared" si="0"/>
        <v>0</v>
      </c>
      <c r="H27" s="32">
        <f t="shared" si="4"/>
        <v>0</v>
      </c>
      <c r="I27" s="32">
        <f t="shared" si="5"/>
        <v>0</v>
      </c>
      <c r="J27" s="32">
        <f t="shared" si="6"/>
        <v>0</v>
      </c>
      <c r="K27" s="40"/>
    </row>
    <row r="28" ht="72.75" customHeight="1" spans="1:11">
      <c r="A28" s="24">
        <v>20</v>
      </c>
      <c r="B28" s="29" t="s">
        <v>70</v>
      </c>
      <c r="C28" s="29" t="s">
        <v>76</v>
      </c>
      <c r="D28" s="30" t="s">
        <v>72</v>
      </c>
      <c r="E28" s="31">
        <v>0.121</v>
      </c>
      <c r="F28" s="32"/>
      <c r="G28" s="32">
        <f t="shared" si="0"/>
        <v>0</v>
      </c>
      <c r="H28" s="32">
        <f t="shared" si="4"/>
        <v>0</v>
      </c>
      <c r="I28" s="32">
        <f t="shared" si="5"/>
        <v>0</v>
      </c>
      <c r="J28" s="32">
        <f t="shared" si="6"/>
        <v>0</v>
      </c>
      <c r="K28" s="40"/>
    </row>
    <row r="29" ht="27" customHeight="1" spans="1:11">
      <c r="A29" s="24">
        <v>21</v>
      </c>
      <c r="B29" s="29" t="s">
        <v>77</v>
      </c>
      <c r="C29" s="29" t="s">
        <v>78</v>
      </c>
      <c r="D29" s="30" t="s">
        <v>79</v>
      </c>
      <c r="E29" s="31">
        <v>120</v>
      </c>
      <c r="F29" s="32"/>
      <c r="G29" s="32">
        <f t="shared" si="0"/>
        <v>0</v>
      </c>
      <c r="H29" s="32">
        <f t="shared" si="4"/>
        <v>0</v>
      </c>
      <c r="I29" s="32">
        <f t="shared" si="5"/>
        <v>0</v>
      </c>
      <c r="J29" s="32">
        <f t="shared" si="6"/>
        <v>0</v>
      </c>
      <c r="K29" s="40"/>
    </row>
    <row r="30" ht="27" customHeight="1" spans="1:11">
      <c r="A30" s="24">
        <v>22</v>
      </c>
      <c r="B30" s="29" t="s">
        <v>77</v>
      </c>
      <c r="C30" s="29" t="s">
        <v>80</v>
      </c>
      <c r="D30" s="30" t="s">
        <v>79</v>
      </c>
      <c r="E30" s="31">
        <v>60</v>
      </c>
      <c r="F30" s="32"/>
      <c r="G30" s="32">
        <f t="shared" si="0"/>
        <v>0</v>
      </c>
      <c r="H30" s="32">
        <f t="shared" si="4"/>
        <v>0</v>
      </c>
      <c r="I30" s="32">
        <f t="shared" si="5"/>
        <v>0</v>
      </c>
      <c r="J30" s="32">
        <f t="shared" si="6"/>
        <v>0</v>
      </c>
      <c r="K30" s="40"/>
    </row>
    <row r="31" ht="33.75" customHeight="1" spans="1:11">
      <c r="A31" s="19" t="s">
        <v>81</v>
      </c>
      <c r="B31" s="20"/>
      <c r="C31" s="22"/>
      <c r="D31" s="30"/>
      <c r="E31" s="32"/>
      <c r="F31" s="32"/>
      <c r="G31" s="32"/>
      <c r="H31" s="32"/>
      <c r="I31" s="32"/>
      <c r="J31" s="32"/>
      <c r="K31" s="41"/>
    </row>
    <row r="32" ht="90.75" customHeight="1" spans="1:11">
      <c r="A32" s="24">
        <v>23</v>
      </c>
      <c r="B32" s="29" t="s">
        <v>82</v>
      </c>
      <c r="C32" s="29" t="s">
        <v>83</v>
      </c>
      <c r="D32" s="30" t="s">
        <v>43</v>
      </c>
      <c r="E32" s="31" t="s">
        <v>84</v>
      </c>
      <c r="F32" s="32"/>
      <c r="G32" s="32">
        <f t="shared" si="0"/>
        <v>0</v>
      </c>
      <c r="H32" s="32">
        <f t="shared" si="4"/>
        <v>0</v>
      </c>
      <c r="I32" s="32">
        <f t="shared" si="5"/>
        <v>0</v>
      </c>
      <c r="J32" s="32">
        <f t="shared" si="6"/>
        <v>0</v>
      </c>
      <c r="K32" s="41"/>
    </row>
    <row r="33" ht="30.75" customHeight="1" spans="1:11">
      <c r="A33" s="19" t="s">
        <v>85</v>
      </c>
      <c r="B33" s="20"/>
      <c r="C33" s="22" t="s">
        <v>86</v>
      </c>
      <c r="D33" s="30"/>
      <c r="E33" s="32"/>
      <c r="F33" s="32"/>
      <c r="G33" s="32"/>
      <c r="H33" s="32"/>
      <c r="I33" s="32"/>
      <c r="J33" s="32"/>
      <c r="K33" s="42" t="s">
        <v>87</v>
      </c>
    </row>
    <row r="34" ht="41.25" customHeight="1" spans="1:11">
      <c r="A34" s="24">
        <v>24</v>
      </c>
      <c r="B34" s="29" t="s">
        <v>88</v>
      </c>
      <c r="C34" s="29" t="s">
        <v>89</v>
      </c>
      <c r="D34" s="30" t="s">
        <v>39</v>
      </c>
      <c r="E34" s="31">
        <v>265.68</v>
      </c>
      <c r="F34" s="32"/>
      <c r="G34" s="32">
        <f t="shared" si="0"/>
        <v>0</v>
      </c>
      <c r="H34" s="32">
        <f t="shared" si="4"/>
        <v>0</v>
      </c>
      <c r="I34" s="32">
        <f t="shared" si="5"/>
        <v>0</v>
      </c>
      <c r="J34" s="32">
        <f t="shared" si="6"/>
        <v>0</v>
      </c>
      <c r="K34" s="41"/>
    </row>
    <row r="35" ht="41.25" customHeight="1" spans="1:11">
      <c r="A35" s="24">
        <v>25</v>
      </c>
      <c r="B35" s="29" t="s">
        <v>90</v>
      </c>
      <c r="C35" s="29" t="s">
        <v>91</v>
      </c>
      <c r="D35" s="30" t="s">
        <v>39</v>
      </c>
      <c r="E35" s="31">
        <v>9.44</v>
      </c>
      <c r="F35" s="32"/>
      <c r="G35" s="32">
        <f t="shared" si="0"/>
        <v>0</v>
      </c>
      <c r="H35" s="32">
        <f t="shared" si="4"/>
        <v>0</v>
      </c>
      <c r="I35" s="32">
        <f t="shared" si="5"/>
        <v>0</v>
      </c>
      <c r="J35" s="32">
        <f t="shared" si="6"/>
        <v>0</v>
      </c>
      <c r="K35" s="41"/>
    </row>
    <row r="36" ht="41.25" customHeight="1" spans="1:11">
      <c r="A36" s="24">
        <v>26</v>
      </c>
      <c r="B36" s="29" t="s">
        <v>92</v>
      </c>
      <c r="C36" s="29" t="s">
        <v>93</v>
      </c>
      <c r="D36" s="30" t="s">
        <v>39</v>
      </c>
      <c r="E36" s="31">
        <v>30.72</v>
      </c>
      <c r="F36" s="32"/>
      <c r="G36" s="32">
        <f t="shared" si="0"/>
        <v>0</v>
      </c>
      <c r="H36" s="32">
        <f t="shared" si="4"/>
        <v>0</v>
      </c>
      <c r="I36" s="32">
        <f t="shared" si="5"/>
        <v>0</v>
      </c>
      <c r="J36" s="32">
        <f t="shared" si="6"/>
        <v>0</v>
      </c>
      <c r="K36" s="41"/>
    </row>
    <row r="37" ht="41.25" customHeight="1" spans="1:11">
      <c r="A37" s="24">
        <v>27</v>
      </c>
      <c r="B37" s="29" t="s">
        <v>49</v>
      </c>
      <c r="C37" s="29" t="s">
        <v>94</v>
      </c>
      <c r="D37" s="30" t="s">
        <v>39</v>
      </c>
      <c r="E37" s="31">
        <v>70.01</v>
      </c>
      <c r="F37" s="32"/>
      <c r="G37" s="32">
        <f t="shared" ref="G37:G51" si="7">F37*$G$4</f>
        <v>0</v>
      </c>
      <c r="H37" s="32">
        <f t="shared" ref="H37:H51" si="8">F37+G37</f>
        <v>0</v>
      </c>
      <c r="I37" s="32">
        <f t="shared" ref="I37:I51" si="9">E37*F37</f>
        <v>0</v>
      </c>
      <c r="J37" s="32">
        <f t="shared" ref="J37:J51" si="10">E37*H37</f>
        <v>0</v>
      </c>
      <c r="K37" s="41"/>
    </row>
    <row r="38" ht="41.25" customHeight="1" spans="1:11">
      <c r="A38" s="24">
        <v>28</v>
      </c>
      <c r="B38" s="29" t="s">
        <v>95</v>
      </c>
      <c r="C38" s="29" t="s">
        <v>94</v>
      </c>
      <c r="D38" s="30" t="s">
        <v>39</v>
      </c>
      <c r="E38" s="31">
        <v>278</v>
      </c>
      <c r="F38" s="32"/>
      <c r="G38" s="32">
        <f t="shared" si="7"/>
        <v>0</v>
      </c>
      <c r="H38" s="32">
        <f t="shared" si="8"/>
        <v>0</v>
      </c>
      <c r="I38" s="32">
        <f t="shared" si="9"/>
        <v>0</v>
      </c>
      <c r="J38" s="32">
        <f t="shared" si="10"/>
        <v>0</v>
      </c>
      <c r="K38" s="41"/>
    </row>
    <row r="39" ht="41.25" customHeight="1" spans="1:11">
      <c r="A39" s="24">
        <v>29</v>
      </c>
      <c r="B39" s="29" t="s">
        <v>51</v>
      </c>
      <c r="C39" s="29" t="s">
        <v>94</v>
      </c>
      <c r="D39" s="30" t="s">
        <v>39</v>
      </c>
      <c r="E39" s="31">
        <v>89.79</v>
      </c>
      <c r="F39" s="32"/>
      <c r="G39" s="32">
        <f t="shared" si="7"/>
        <v>0</v>
      </c>
      <c r="H39" s="32">
        <f t="shared" si="8"/>
        <v>0</v>
      </c>
      <c r="I39" s="32">
        <f t="shared" si="9"/>
        <v>0</v>
      </c>
      <c r="J39" s="32">
        <f t="shared" si="10"/>
        <v>0</v>
      </c>
      <c r="K39" s="41"/>
    </row>
    <row r="40" ht="41.25" customHeight="1" spans="1:11">
      <c r="A40" s="24">
        <v>30</v>
      </c>
      <c r="B40" s="29" t="s">
        <v>46</v>
      </c>
      <c r="C40" s="29" t="s">
        <v>94</v>
      </c>
      <c r="D40" s="30" t="s">
        <v>39</v>
      </c>
      <c r="E40" s="31">
        <v>70.45</v>
      </c>
      <c r="F40" s="32"/>
      <c r="G40" s="32">
        <f t="shared" si="7"/>
        <v>0</v>
      </c>
      <c r="H40" s="32">
        <f t="shared" si="8"/>
        <v>0</v>
      </c>
      <c r="I40" s="32">
        <f t="shared" si="9"/>
        <v>0</v>
      </c>
      <c r="J40" s="32">
        <f t="shared" si="10"/>
        <v>0</v>
      </c>
      <c r="K40" s="41"/>
    </row>
    <row r="41" ht="41.25" customHeight="1" spans="1:11">
      <c r="A41" s="24">
        <v>31</v>
      </c>
      <c r="B41" s="29" t="s">
        <v>96</v>
      </c>
      <c r="C41" s="29" t="s">
        <v>94</v>
      </c>
      <c r="D41" s="30" t="s">
        <v>39</v>
      </c>
      <c r="E41" s="31">
        <v>4.42</v>
      </c>
      <c r="F41" s="32"/>
      <c r="G41" s="32">
        <f t="shared" si="7"/>
        <v>0</v>
      </c>
      <c r="H41" s="32">
        <f t="shared" si="8"/>
        <v>0</v>
      </c>
      <c r="I41" s="32">
        <f t="shared" si="9"/>
        <v>0</v>
      </c>
      <c r="J41" s="32">
        <f t="shared" si="10"/>
        <v>0</v>
      </c>
      <c r="K41" s="41"/>
    </row>
    <row r="42" ht="41.25" customHeight="1" spans="1:11">
      <c r="A42" s="24">
        <v>32</v>
      </c>
      <c r="B42" s="29" t="s">
        <v>47</v>
      </c>
      <c r="C42" s="29" t="s">
        <v>97</v>
      </c>
      <c r="D42" s="30" t="s">
        <v>39</v>
      </c>
      <c r="E42" s="31">
        <v>351.83</v>
      </c>
      <c r="F42" s="32"/>
      <c r="G42" s="32">
        <f t="shared" si="7"/>
        <v>0</v>
      </c>
      <c r="H42" s="32">
        <f t="shared" si="8"/>
        <v>0</v>
      </c>
      <c r="I42" s="32">
        <f t="shared" si="9"/>
        <v>0</v>
      </c>
      <c r="J42" s="32">
        <f t="shared" si="10"/>
        <v>0</v>
      </c>
      <c r="K42" s="41"/>
    </row>
    <row r="43" ht="26.25" customHeight="1" spans="1:11">
      <c r="A43" s="18" t="s">
        <v>98</v>
      </c>
      <c r="B43" s="19" t="s">
        <v>99</v>
      </c>
      <c r="C43" s="20"/>
      <c r="D43" s="30"/>
      <c r="E43" s="32"/>
      <c r="F43" s="32"/>
      <c r="G43" s="32"/>
      <c r="H43" s="32"/>
      <c r="I43" s="32"/>
      <c r="J43" s="32"/>
      <c r="K43" s="41"/>
    </row>
    <row r="44" ht="26.25" customHeight="1" spans="1:11">
      <c r="A44" s="19" t="s">
        <v>36</v>
      </c>
      <c r="B44" s="20"/>
      <c r="C44" s="22"/>
      <c r="D44" s="30"/>
      <c r="E44" s="32"/>
      <c r="F44" s="32"/>
      <c r="G44" s="32"/>
      <c r="H44" s="32"/>
      <c r="I44" s="32"/>
      <c r="J44" s="32"/>
      <c r="K44" s="41"/>
    </row>
    <row r="45" ht="26.25" customHeight="1" spans="1:11">
      <c r="A45" s="24">
        <v>33</v>
      </c>
      <c r="B45" s="29" t="s">
        <v>37</v>
      </c>
      <c r="C45" s="29" t="s">
        <v>38</v>
      </c>
      <c r="D45" s="30" t="s">
        <v>39</v>
      </c>
      <c r="E45" s="31">
        <v>13.16</v>
      </c>
      <c r="F45" s="32"/>
      <c r="G45" s="32">
        <f t="shared" si="7"/>
        <v>0</v>
      </c>
      <c r="H45" s="32">
        <f t="shared" si="8"/>
        <v>0</v>
      </c>
      <c r="I45" s="32">
        <f t="shared" si="9"/>
        <v>0</v>
      </c>
      <c r="J45" s="32">
        <f t="shared" si="10"/>
        <v>0</v>
      </c>
      <c r="K45" s="41"/>
    </row>
    <row r="46" ht="26.25" customHeight="1" spans="1:11">
      <c r="A46" s="19" t="s">
        <v>40</v>
      </c>
      <c r="B46" s="20"/>
      <c r="C46" s="22"/>
      <c r="D46" s="30"/>
      <c r="E46" s="32"/>
      <c r="F46" s="32"/>
      <c r="G46" s="32"/>
      <c r="H46" s="32"/>
      <c r="I46" s="32"/>
      <c r="J46" s="32"/>
      <c r="K46" s="41"/>
    </row>
    <row r="47" ht="46.5" customHeight="1" spans="1:11">
      <c r="A47" s="24">
        <v>34</v>
      </c>
      <c r="B47" s="29" t="s">
        <v>41</v>
      </c>
      <c r="C47" s="29" t="s">
        <v>42</v>
      </c>
      <c r="D47" s="30" t="s">
        <v>43</v>
      </c>
      <c r="E47" s="31">
        <v>3.67</v>
      </c>
      <c r="F47" s="32"/>
      <c r="G47" s="32">
        <f t="shared" si="7"/>
        <v>0</v>
      </c>
      <c r="H47" s="32">
        <f t="shared" si="8"/>
        <v>0</v>
      </c>
      <c r="I47" s="32">
        <f t="shared" si="9"/>
        <v>0</v>
      </c>
      <c r="J47" s="32">
        <f t="shared" si="10"/>
        <v>0</v>
      </c>
      <c r="K47" s="41"/>
    </row>
    <row r="48" ht="46.5" customHeight="1" spans="1:11">
      <c r="A48" s="24">
        <v>35</v>
      </c>
      <c r="B48" s="29" t="s">
        <v>44</v>
      </c>
      <c r="C48" s="29" t="s">
        <v>45</v>
      </c>
      <c r="D48" s="30" t="s">
        <v>43</v>
      </c>
      <c r="E48" s="31">
        <v>7.8</v>
      </c>
      <c r="F48" s="32"/>
      <c r="G48" s="32">
        <f t="shared" si="7"/>
        <v>0</v>
      </c>
      <c r="H48" s="32">
        <f t="shared" si="8"/>
        <v>0</v>
      </c>
      <c r="I48" s="32">
        <f t="shared" si="9"/>
        <v>0</v>
      </c>
      <c r="J48" s="32">
        <f t="shared" si="10"/>
        <v>0</v>
      </c>
      <c r="K48" s="41"/>
    </row>
    <row r="49" ht="46.5" customHeight="1" spans="1:11">
      <c r="A49" s="24">
        <v>36</v>
      </c>
      <c r="B49" s="29" t="s">
        <v>46</v>
      </c>
      <c r="C49" s="29" t="s">
        <v>45</v>
      </c>
      <c r="D49" s="30" t="s">
        <v>43</v>
      </c>
      <c r="E49" s="31">
        <v>1.33</v>
      </c>
      <c r="F49" s="32"/>
      <c r="G49" s="32">
        <f t="shared" si="7"/>
        <v>0</v>
      </c>
      <c r="H49" s="32">
        <f t="shared" si="8"/>
        <v>0</v>
      </c>
      <c r="I49" s="32">
        <f t="shared" si="9"/>
        <v>0</v>
      </c>
      <c r="J49" s="32">
        <f t="shared" si="10"/>
        <v>0</v>
      </c>
      <c r="K49" s="41"/>
    </row>
    <row r="50" ht="46.5" customHeight="1" spans="1:11">
      <c r="A50" s="24">
        <v>37</v>
      </c>
      <c r="B50" s="29" t="s">
        <v>47</v>
      </c>
      <c r="C50" s="29" t="s">
        <v>45</v>
      </c>
      <c r="D50" s="30" t="s">
        <v>43</v>
      </c>
      <c r="E50" s="31">
        <v>1.24</v>
      </c>
      <c r="F50" s="32"/>
      <c r="G50" s="32">
        <f t="shared" si="7"/>
        <v>0</v>
      </c>
      <c r="H50" s="32">
        <f t="shared" si="8"/>
        <v>0</v>
      </c>
      <c r="I50" s="32">
        <f t="shared" si="9"/>
        <v>0</v>
      </c>
      <c r="J50" s="32">
        <f t="shared" si="10"/>
        <v>0</v>
      </c>
      <c r="K50" s="41"/>
    </row>
    <row r="51" ht="55.5" customHeight="1" spans="1:11">
      <c r="A51" s="24">
        <v>38</v>
      </c>
      <c r="B51" s="29" t="s">
        <v>49</v>
      </c>
      <c r="C51" s="29" t="s">
        <v>50</v>
      </c>
      <c r="D51" s="30" t="s">
        <v>43</v>
      </c>
      <c r="E51" s="31">
        <v>3.12</v>
      </c>
      <c r="F51" s="32"/>
      <c r="G51" s="32">
        <f t="shared" si="7"/>
        <v>0</v>
      </c>
      <c r="H51" s="32">
        <f t="shared" si="8"/>
        <v>0</v>
      </c>
      <c r="I51" s="32">
        <f t="shared" si="9"/>
        <v>0</v>
      </c>
      <c r="J51" s="32">
        <f t="shared" si="10"/>
        <v>0</v>
      </c>
      <c r="K51" s="41"/>
    </row>
    <row r="52" ht="55.5" customHeight="1" spans="1:11">
      <c r="A52" s="24">
        <v>39</v>
      </c>
      <c r="B52" s="29" t="s">
        <v>51</v>
      </c>
      <c r="C52" s="29" t="s">
        <v>100</v>
      </c>
      <c r="D52" s="30" t="s">
        <v>43</v>
      </c>
      <c r="E52" s="31">
        <v>2.1</v>
      </c>
      <c r="F52" s="32"/>
      <c r="G52" s="32">
        <f t="shared" ref="G52:G77" si="11">F52*$G$4</f>
        <v>0</v>
      </c>
      <c r="H52" s="32">
        <f t="shared" ref="H52:H77" si="12">F52+G52</f>
        <v>0</v>
      </c>
      <c r="I52" s="32">
        <f t="shared" ref="I52:I77" si="13">E52*F52</f>
        <v>0</v>
      </c>
      <c r="J52" s="32">
        <f t="shared" ref="J52:J77" si="14">E52*H52</f>
        <v>0</v>
      </c>
      <c r="K52" s="41"/>
    </row>
    <row r="53" ht="55.5" customHeight="1" spans="1:11">
      <c r="A53" s="24">
        <v>40</v>
      </c>
      <c r="B53" s="29" t="s">
        <v>53</v>
      </c>
      <c r="C53" s="29" t="s">
        <v>54</v>
      </c>
      <c r="D53" s="30" t="s">
        <v>43</v>
      </c>
      <c r="E53" s="31">
        <v>0.76</v>
      </c>
      <c r="F53" s="32"/>
      <c r="G53" s="32">
        <f t="shared" si="11"/>
        <v>0</v>
      </c>
      <c r="H53" s="32">
        <f t="shared" si="12"/>
        <v>0</v>
      </c>
      <c r="I53" s="32">
        <f t="shared" si="13"/>
        <v>0</v>
      </c>
      <c r="J53" s="32">
        <f t="shared" si="14"/>
        <v>0</v>
      </c>
      <c r="K53" s="41"/>
    </row>
    <row r="54" ht="55.5" customHeight="1" spans="1:11">
      <c r="A54" s="24">
        <v>41</v>
      </c>
      <c r="B54" s="29" t="s">
        <v>55</v>
      </c>
      <c r="C54" s="29" t="s">
        <v>56</v>
      </c>
      <c r="D54" s="30" t="s">
        <v>43</v>
      </c>
      <c r="E54" s="31">
        <v>0.27</v>
      </c>
      <c r="F54" s="32"/>
      <c r="G54" s="32">
        <f t="shared" si="11"/>
        <v>0</v>
      </c>
      <c r="H54" s="32">
        <f t="shared" si="12"/>
        <v>0</v>
      </c>
      <c r="I54" s="32">
        <f t="shared" si="13"/>
        <v>0</v>
      </c>
      <c r="J54" s="32">
        <f t="shared" si="14"/>
        <v>0</v>
      </c>
      <c r="K54" s="41"/>
    </row>
    <row r="55" ht="55.5" customHeight="1" spans="1:11">
      <c r="A55" s="24">
        <v>42</v>
      </c>
      <c r="B55" s="29" t="s">
        <v>101</v>
      </c>
      <c r="C55" s="29" t="s">
        <v>102</v>
      </c>
      <c r="D55" s="30" t="s">
        <v>43</v>
      </c>
      <c r="E55" s="31">
        <v>4.24</v>
      </c>
      <c r="F55" s="32"/>
      <c r="G55" s="32">
        <f t="shared" si="11"/>
        <v>0</v>
      </c>
      <c r="H55" s="32">
        <f t="shared" si="12"/>
        <v>0</v>
      </c>
      <c r="I55" s="32">
        <f t="shared" si="13"/>
        <v>0</v>
      </c>
      <c r="J55" s="32">
        <f t="shared" si="14"/>
        <v>0</v>
      </c>
      <c r="K55" s="41"/>
    </row>
    <row r="56" ht="26.25" customHeight="1" spans="1:11">
      <c r="A56" s="19" t="s">
        <v>57</v>
      </c>
      <c r="B56" s="20"/>
      <c r="C56" s="22"/>
      <c r="D56" s="30"/>
      <c r="E56" s="32"/>
      <c r="F56" s="32"/>
      <c r="G56" s="32"/>
      <c r="H56" s="32"/>
      <c r="I56" s="32"/>
      <c r="J56" s="32"/>
      <c r="K56" s="41"/>
    </row>
    <row r="57" ht="30.75" customHeight="1" spans="1:11">
      <c r="A57" s="24">
        <v>43</v>
      </c>
      <c r="B57" s="29" t="s">
        <v>58</v>
      </c>
      <c r="C57" s="29" t="s">
        <v>59</v>
      </c>
      <c r="D57" s="30" t="s">
        <v>43</v>
      </c>
      <c r="E57" s="31">
        <v>0.29</v>
      </c>
      <c r="F57" s="32"/>
      <c r="G57" s="32">
        <f t="shared" si="11"/>
        <v>0</v>
      </c>
      <c r="H57" s="32">
        <f t="shared" si="12"/>
        <v>0</v>
      </c>
      <c r="I57" s="32">
        <f t="shared" si="13"/>
        <v>0</v>
      </c>
      <c r="J57" s="32">
        <f t="shared" si="14"/>
        <v>0</v>
      </c>
      <c r="K57" s="41"/>
    </row>
    <row r="58" ht="30.75" customHeight="1" spans="1:11">
      <c r="A58" s="24">
        <v>44</v>
      </c>
      <c r="B58" s="29" t="s">
        <v>60</v>
      </c>
      <c r="C58" s="29" t="s">
        <v>103</v>
      </c>
      <c r="D58" s="30" t="s">
        <v>43</v>
      </c>
      <c r="E58" s="31">
        <v>10.21</v>
      </c>
      <c r="F58" s="32"/>
      <c r="G58" s="32">
        <f t="shared" si="11"/>
        <v>0</v>
      </c>
      <c r="H58" s="32">
        <f t="shared" si="12"/>
        <v>0</v>
      </c>
      <c r="I58" s="32">
        <f t="shared" si="13"/>
        <v>0</v>
      </c>
      <c r="J58" s="32">
        <f t="shared" si="14"/>
        <v>0</v>
      </c>
      <c r="K58" s="41"/>
    </row>
    <row r="59" ht="30.75" customHeight="1" spans="1:11">
      <c r="A59" s="24">
        <v>45</v>
      </c>
      <c r="B59" s="29" t="s">
        <v>104</v>
      </c>
      <c r="C59" s="29" t="s">
        <v>105</v>
      </c>
      <c r="D59" s="30" t="s">
        <v>39</v>
      </c>
      <c r="E59" s="31">
        <v>7.67</v>
      </c>
      <c r="F59" s="32"/>
      <c r="G59" s="32">
        <f t="shared" si="11"/>
        <v>0</v>
      </c>
      <c r="H59" s="32">
        <f t="shared" si="12"/>
        <v>0</v>
      </c>
      <c r="I59" s="32">
        <f t="shared" si="13"/>
        <v>0</v>
      </c>
      <c r="J59" s="32">
        <f t="shared" si="14"/>
        <v>0</v>
      </c>
      <c r="K59" s="41"/>
    </row>
    <row r="60" ht="42.75" customHeight="1" spans="1:11">
      <c r="A60" s="24">
        <v>46</v>
      </c>
      <c r="B60" s="29" t="s">
        <v>64</v>
      </c>
      <c r="C60" s="29" t="s">
        <v>65</v>
      </c>
      <c r="D60" s="30" t="s">
        <v>39</v>
      </c>
      <c r="E60" s="31">
        <v>49.6</v>
      </c>
      <c r="F60" s="32"/>
      <c r="G60" s="32">
        <f t="shared" si="11"/>
        <v>0</v>
      </c>
      <c r="H60" s="32">
        <f t="shared" si="12"/>
        <v>0</v>
      </c>
      <c r="I60" s="32">
        <f t="shared" si="13"/>
        <v>0</v>
      </c>
      <c r="J60" s="32">
        <f t="shared" si="14"/>
        <v>0</v>
      </c>
      <c r="K60" s="41"/>
    </row>
    <row r="61" ht="35.25" customHeight="1" spans="1:11">
      <c r="A61" s="24">
        <v>47</v>
      </c>
      <c r="B61" s="29" t="s">
        <v>68</v>
      </c>
      <c r="C61" s="29" t="s">
        <v>69</v>
      </c>
      <c r="D61" s="30" t="s">
        <v>39</v>
      </c>
      <c r="E61" s="31">
        <v>2.79</v>
      </c>
      <c r="F61" s="32"/>
      <c r="G61" s="32">
        <f t="shared" si="11"/>
        <v>0</v>
      </c>
      <c r="H61" s="32">
        <f t="shared" si="12"/>
        <v>0</v>
      </c>
      <c r="I61" s="32">
        <f t="shared" si="13"/>
        <v>0</v>
      </c>
      <c r="J61" s="32">
        <f t="shared" si="14"/>
        <v>0</v>
      </c>
      <c r="K61" s="41"/>
    </row>
    <row r="62" ht="70.5" customHeight="1" spans="1:11">
      <c r="A62" s="24">
        <v>48</v>
      </c>
      <c r="B62" s="29" t="s">
        <v>70</v>
      </c>
      <c r="C62" s="29" t="s">
        <v>106</v>
      </c>
      <c r="D62" s="30" t="s">
        <v>72</v>
      </c>
      <c r="E62" s="31">
        <v>0.007</v>
      </c>
      <c r="F62" s="32"/>
      <c r="G62" s="32">
        <f t="shared" si="11"/>
        <v>0</v>
      </c>
      <c r="H62" s="32">
        <f t="shared" si="12"/>
        <v>0</v>
      </c>
      <c r="I62" s="32">
        <f t="shared" si="13"/>
        <v>0</v>
      </c>
      <c r="J62" s="32">
        <f t="shared" si="14"/>
        <v>0</v>
      </c>
      <c r="K62" s="41"/>
    </row>
    <row r="63" ht="70.5" customHeight="1" spans="1:11">
      <c r="A63" s="24">
        <v>49</v>
      </c>
      <c r="B63" s="29" t="s">
        <v>70</v>
      </c>
      <c r="C63" s="29" t="s">
        <v>107</v>
      </c>
      <c r="D63" s="30" t="s">
        <v>72</v>
      </c>
      <c r="E63" s="31">
        <v>0.934</v>
      </c>
      <c r="F63" s="32"/>
      <c r="G63" s="32">
        <f t="shared" si="11"/>
        <v>0</v>
      </c>
      <c r="H63" s="32">
        <f t="shared" si="12"/>
        <v>0</v>
      </c>
      <c r="I63" s="32">
        <f t="shared" si="13"/>
        <v>0</v>
      </c>
      <c r="J63" s="32">
        <f t="shared" si="14"/>
        <v>0</v>
      </c>
      <c r="K63" s="41"/>
    </row>
    <row r="64" ht="70.5" customHeight="1" spans="1:11">
      <c r="A64" s="24">
        <v>50</v>
      </c>
      <c r="B64" s="29" t="s">
        <v>70</v>
      </c>
      <c r="C64" s="29" t="s">
        <v>108</v>
      </c>
      <c r="D64" s="30" t="s">
        <v>72</v>
      </c>
      <c r="E64" s="31">
        <v>0.961</v>
      </c>
      <c r="F64" s="32"/>
      <c r="G64" s="32">
        <f t="shared" si="11"/>
        <v>0</v>
      </c>
      <c r="H64" s="32">
        <f t="shared" si="12"/>
        <v>0</v>
      </c>
      <c r="I64" s="32">
        <f t="shared" si="13"/>
        <v>0</v>
      </c>
      <c r="J64" s="32">
        <f t="shared" si="14"/>
        <v>0</v>
      </c>
      <c r="K64" s="41"/>
    </row>
    <row r="65" ht="70.5" customHeight="1" spans="1:11">
      <c r="A65" s="24">
        <v>51</v>
      </c>
      <c r="B65" s="29" t="s">
        <v>70</v>
      </c>
      <c r="C65" s="29" t="s">
        <v>109</v>
      </c>
      <c r="D65" s="30" t="s">
        <v>72</v>
      </c>
      <c r="E65" s="31">
        <v>0.379</v>
      </c>
      <c r="F65" s="32"/>
      <c r="G65" s="32">
        <f t="shared" si="11"/>
        <v>0</v>
      </c>
      <c r="H65" s="32">
        <f t="shared" si="12"/>
        <v>0</v>
      </c>
      <c r="I65" s="32">
        <f t="shared" si="13"/>
        <v>0</v>
      </c>
      <c r="J65" s="32">
        <f t="shared" si="14"/>
        <v>0</v>
      </c>
      <c r="K65" s="41"/>
    </row>
    <row r="66" ht="33" customHeight="1" spans="1:11">
      <c r="A66" s="24">
        <v>52</v>
      </c>
      <c r="B66" s="29" t="s">
        <v>77</v>
      </c>
      <c r="C66" s="29" t="s">
        <v>78</v>
      </c>
      <c r="D66" s="30" t="s">
        <v>79</v>
      </c>
      <c r="E66" s="31">
        <v>32</v>
      </c>
      <c r="F66" s="32"/>
      <c r="G66" s="32">
        <f t="shared" si="11"/>
        <v>0</v>
      </c>
      <c r="H66" s="32">
        <f t="shared" si="12"/>
        <v>0</v>
      </c>
      <c r="I66" s="32">
        <f t="shared" si="13"/>
        <v>0</v>
      </c>
      <c r="J66" s="32">
        <f t="shared" si="14"/>
        <v>0</v>
      </c>
      <c r="K66" s="41"/>
    </row>
    <row r="67" ht="48.75" customHeight="1" spans="1:11">
      <c r="A67" s="24">
        <v>53</v>
      </c>
      <c r="B67" s="29" t="s">
        <v>110</v>
      </c>
      <c r="C67" s="29" t="s">
        <v>111</v>
      </c>
      <c r="D67" s="30" t="s">
        <v>39</v>
      </c>
      <c r="E67" s="31">
        <v>0.54</v>
      </c>
      <c r="F67" s="32"/>
      <c r="G67" s="32">
        <f t="shared" si="11"/>
        <v>0</v>
      </c>
      <c r="H67" s="32">
        <f t="shared" si="12"/>
        <v>0</v>
      </c>
      <c r="I67" s="32">
        <f t="shared" si="13"/>
        <v>0</v>
      </c>
      <c r="J67" s="32">
        <f t="shared" si="14"/>
        <v>0</v>
      </c>
      <c r="K67" s="41"/>
    </row>
    <row r="68" ht="78" customHeight="1" spans="1:11">
      <c r="A68" s="24">
        <v>54</v>
      </c>
      <c r="B68" s="29" t="s">
        <v>112</v>
      </c>
      <c r="C68" s="29" t="s">
        <v>113</v>
      </c>
      <c r="D68" s="30" t="s">
        <v>39</v>
      </c>
      <c r="E68" s="31">
        <v>16.8</v>
      </c>
      <c r="F68" s="32"/>
      <c r="G68" s="32">
        <f t="shared" si="11"/>
        <v>0</v>
      </c>
      <c r="H68" s="32">
        <f t="shared" si="12"/>
        <v>0</v>
      </c>
      <c r="I68" s="32">
        <f t="shared" si="13"/>
        <v>0</v>
      </c>
      <c r="J68" s="32">
        <f t="shared" si="14"/>
        <v>0</v>
      </c>
      <c r="K68" s="41"/>
    </row>
    <row r="69" ht="27" customHeight="1" spans="1:11">
      <c r="A69" s="19" t="s">
        <v>85</v>
      </c>
      <c r="B69" s="20"/>
      <c r="C69" s="22" t="s">
        <v>86</v>
      </c>
      <c r="D69" s="30"/>
      <c r="E69" s="32"/>
      <c r="F69" s="32"/>
      <c r="G69" s="32"/>
      <c r="H69" s="32"/>
      <c r="I69" s="32"/>
      <c r="J69" s="32"/>
      <c r="K69" s="45" t="s">
        <v>87</v>
      </c>
    </row>
    <row r="70" ht="42" customHeight="1" spans="1:11">
      <c r="A70" s="24">
        <v>55</v>
      </c>
      <c r="B70" s="43" t="s">
        <v>88</v>
      </c>
      <c r="C70" s="29" t="s">
        <v>89</v>
      </c>
      <c r="D70" s="44" t="s">
        <v>39</v>
      </c>
      <c r="E70" s="31">
        <v>112.1</v>
      </c>
      <c r="F70" s="32"/>
      <c r="G70" s="32">
        <f t="shared" si="11"/>
        <v>0</v>
      </c>
      <c r="H70" s="32">
        <f t="shared" si="12"/>
        <v>0</v>
      </c>
      <c r="I70" s="32">
        <f t="shared" si="13"/>
        <v>0</v>
      </c>
      <c r="J70" s="32">
        <f t="shared" si="14"/>
        <v>0</v>
      </c>
      <c r="K70" s="41"/>
    </row>
    <row r="71" ht="42" customHeight="1" spans="1:11">
      <c r="A71" s="24">
        <v>56</v>
      </c>
      <c r="B71" s="29" t="s">
        <v>90</v>
      </c>
      <c r="C71" s="33" t="s">
        <v>91</v>
      </c>
      <c r="D71" s="30" t="s">
        <v>39</v>
      </c>
      <c r="E71" s="35">
        <v>10.24</v>
      </c>
      <c r="F71" s="32"/>
      <c r="G71" s="32">
        <f t="shared" si="11"/>
        <v>0</v>
      </c>
      <c r="H71" s="32">
        <f t="shared" si="12"/>
        <v>0</v>
      </c>
      <c r="I71" s="32">
        <f t="shared" si="13"/>
        <v>0</v>
      </c>
      <c r="J71" s="32">
        <f t="shared" si="14"/>
        <v>0</v>
      </c>
      <c r="K71" s="41"/>
    </row>
    <row r="72" ht="42" customHeight="1" spans="1:11">
      <c r="A72" s="24">
        <v>57</v>
      </c>
      <c r="B72" s="29" t="s">
        <v>92</v>
      </c>
      <c r="C72" s="29" t="s">
        <v>93</v>
      </c>
      <c r="D72" s="30" t="s">
        <v>39</v>
      </c>
      <c r="E72" s="31">
        <v>12.8</v>
      </c>
      <c r="F72" s="32"/>
      <c r="G72" s="32">
        <f t="shared" si="11"/>
        <v>0</v>
      </c>
      <c r="H72" s="32">
        <f t="shared" si="12"/>
        <v>0</v>
      </c>
      <c r="I72" s="32">
        <f t="shared" si="13"/>
        <v>0</v>
      </c>
      <c r="J72" s="32">
        <f t="shared" si="14"/>
        <v>0</v>
      </c>
      <c r="K72" s="41"/>
    </row>
    <row r="73" ht="42" customHeight="1" spans="1:11">
      <c r="A73" s="24">
        <v>58</v>
      </c>
      <c r="B73" s="29" t="s">
        <v>49</v>
      </c>
      <c r="C73" s="29" t="s">
        <v>94</v>
      </c>
      <c r="D73" s="30" t="s">
        <v>39</v>
      </c>
      <c r="E73" s="31">
        <v>32.26</v>
      </c>
      <c r="F73" s="32"/>
      <c r="G73" s="32">
        <f t="shared" si="11"/>
        <v>0</v>
      </c>
      <c r="H73" s="32">
        <f t="shared" si="12"/>
        <v>0</v>
      </c>
      <c r="I73" s="32">
        <f t="shared" si="13"/>
        <v>0</v>
      </c>
      <c r="J73" s="32">
        <f t="shared" si="14"/>
        <v>0</v>
      </c>
      <c r="K73" s="41"/>
    </row>
    <row r="74" ht="51.75" customHeight="1" spans="1:11">
      <c r="A74" s="24">
        <v>59</v>
      </c>
      <c r="B74" s="29" t="s">
        <v>101</v>
      </c>
      <c r="C74" s="29" t="s">
        <v>114</v>
      </c>
      <c r="D74" s="30" t="s">
        <v>39</v>
      </c>
      <c r="E74" s="31">
        <v>22.11</v>
      </c>
      <c r="F74" s="32"/>
      <c r="G74" s="32">
        <f t="shared" si="11"/>
        <v>0</v>
      </c>
      <c r="H74" s="32">
        <f t="shared" si="12"/>
        <v>0</v>
      </c>
      <c r="I74" s="32">
        <f t="shared" si="13"/>
        <v>0</v>
      </c>
      <c r="J74" s="32">
        <f t="shared" si="14"/>
        <v>0</v>
      </c>
      <c r="K74" s="41"/>
    </row>
    <row r="75" ht="42" customHeight="1" spans="1:11">
      <c r="A75" s="24">
        <v>60</v>
      </c>
      <c r="B75" s="29" t="s">
        <v>51</v>
      </c>
      <c r="C75" s="29" t="s">
        <v>94</v>
      </c>
      <c r="D75" s="30" t="s">
        <v>39</v>
      </c>
      <c r="E75" s="31">
        <v>25.57</v>
      </c>
      <c r="F75" s="32"/>
      <c r="G75" s="32">
        <f t="shared" si="11"/>
        <v>0</v>
      </c>
      <c r="H75" s="32">
        <f t="shared" si="12"/>
        <v>0</v>
      </c>
      <c r="I75" s="32">
        <f t="shared" si="13"/>
        <v>0</v>
      </c>
      <c r="J75" s="32">
        <f t="shared" si="14"/>
        <v>0</v>
      </c>
      <c r="K75" s="41"/>
    </row>
    <row r="76" ht="42" customHeight="1" spans="1:11">
      <c r="A76" s="24">
        <v>61</v>
      </c>
      <c r="B76" s="29" t="s">
        <v>46</v>
      </c>
      <c r="C76" s="29" t="s">
        <v>94</v>
      </c>
      <c r="D76" s="30" t="s">
        <v>39</v>
      </c>
      <c r="E76" s="31">
        <v>16.2</v>
      </c>
      <c r="F76" s="32"/>
      <c r="G76" s="32">
        <f t="shared" si="11"/>
        <v>0</v>
      </c>
      <c r="H76" s="32">
        <f t="shared" si="12"/>
        <v>0</v>
      </c>
      <c r="I76" s="32">
        <f t="shared" si="13"/>
        <v>0</v>
      </c>
      <c r="J76" s="32">
        <f t="shared" si="14"/>
        <v>0</v>
      </c>
      <c r="K76" s="41"/>
    </row>
    <row r="77" ht="42" customHeight="1" spans="1:11">
      <c r="A77" s="24">
        <v>62</v>
      </c>
      <c r="B77" s="33" t="s">
        <v>96</v>
      </c>
      <c r="C77" s="33" t="s">
        <v>94</v>
      </c>
      <c r="D77" s="34" t="s">
        <v>39</v>
      </c>
      <c r="E77" s="35">
        <v>15.19</v>
      </c>
      <c r="F77" s="32"/>
      <c r="G77" s="32">
        <f t="shared" si="11"/>
        <v>0</v>
      </c>
      <c r="H77" s="32">
        <f t="shared" si="12"/>
        <v>0</v>
      </c>
      <c r="I77" s="32">
        <f t="shared" si="13"/>
        <v>0</v>
      </c>
      <c r="J77" s="32">
        <f t="shared" si="14"/>
        <v>0</v>
      </c>
      <c r="K77" s="41"/>
    </row>
    <row r="78" ht="42" customHeight="1" spans="1:11">
      <c r="A78" s="24">
        <v>63</v>
      </c>
      <c r="B78" s="36" t="s">
        <v>47</v>
      </c>
      <c r="C78" s="36" t="s">
        <v>97</v>
      </c>
      <c r="D78" s="37" t="s">
        <v>39</v>
      </c>
      <c r="E78" s="38">
        <v>18.16</v>
      </c>
      <c r="F78" s="32"/>
      <c r="G78" s="32">
        <f t="shared" si="0"/>
        <v>0</v>
      </c>
      <c r="H78" s="32">
        <f t="shared" si="4"/>
        <v>0</v>
      </c>
      <c r="I78" s="32">
        <f t="shared" si="5"/>
        <v>0</v>
      </c>
      <c r="J78" s="32">
        <f t="shared" si="6"/>
        <v>0</v>
      </c>
      <c r="K78" s="41"/>
    </row>
    <row r="79" ht="25.5" customHeight="1" spans="1:11">
      <c r="A79" s="18" t="s">
        <v>115</v>
      </c>
      <c r="B79" s="19" t="s">
        <v>116</v>
      </c>
      <c r="C79" s="20"/>
      <c r="D79" s="30"/>
      <c r="E79" s="32"/>
      <c r="F79" s="32"/>
      <c r="G79" s="32"/>
      <c r="H79" s="32"/>
      <c r="I79" s="32"/>
      <c r="J79" s="32"/>
      <c r="K79" s="41"/>
    </row>
    <row r="80" ht="51" customHeight="1" spans="1:11">
      <c r="A80" s="24">
        <v>64</v>
      </c>
      <c r="B80" s="43" t="s">
        <v>117</v>
      </c>
      <c r="C80" s="29" t="s">
        <v>118</v>
      </c>
      <c r="D80" s="44" t="s">
        <v>39</v>
      </c>
      <c r="E80" s="31">
        <v>4936.9</v>
      </c>
      <c r="F80" s="32"/>
      <c r="G80" s="32">
        <f t="shared" si="0"/>
        <v>0</v>
      </c>
      <c r="H80" s="32">
        <f t="shared" si="4"/>
        <v>0</v>
      </c>
      <c r="I80" s="32">
        <f t="shared" si="5"/>
        <v>0</v>
      </c>
      <c r="J80" s="32">
        <f t="shared" si="6"/>
        <v>0</v>
      </c>
      <c r="K80" s="41"/>
    </row>
    <row r="81" ht="45" customHeight="1" spans="1:11">
      <c r="A81" s="24">
        <v>65</v>
      </c>
      <c r="B81" s="43" t="s">
        <v>119</v>
      </c>
      <c r="C81" s="29" t="s">
        <v>120</v>
      </c>
      <c r="D81" s="44" t="s">
        <v>39</v>
      </c>
      <c r="E81" s="31">
        <v>4933.7</v>
      </c>
      <c r="F81" s="32"/>
      <c r="G81" s="32">
        <f t="shared" si="0"/>
        <v>0</v>
      </c>
      <c r="H81" s="32">
        <f t="shared" si="4"/>
        <v>0</v>
      </c>
      <c r="I81" s="32">
        <f t="shared" si="5"/>
        <v>0</v>
      </c>
      <c r="J81" s="32">
        <f t="shared" si="6"/>
        <v>0</v>
      </c>
      <c r="K81" s="41"/>
    </row>
    <row r="82" ht="27" customHeight="1" spans="1:11">
      <c r="A82" s="24">
        <v>66</v>
      </c>
      <c r="B82" s="43" t="s">
        <v>121</v>
      </c>
      <c r="C82" s="29" t="s">
        <v>122</v>
      </c>
      <c r="D82" s="44" t="s">
        <v>123</v>
      </c>
      <c r="E82" s="31">
        <v>1040</v>
      </c>
      <c r="F82" s="32"/>
      <c r="G82" s="32">
        <f t="shared" si="0"/>
        <v>0</v>
      </c>
      <c r="H82" s="32">
        <f t="shared" si="4"/>
        <v>0</v>
      </c>
      <c r="I82" s="32">
        <f t="shared" si="5"/>
        <v>0</v>
      </c>
      <c r="J82" s="32">
        <f t="shared" si="6"/>
        <v>0</v>
      </c>
      <c r="K82" s="41"/>
    </row>
    <row r="83" ht="27" customHeight="1" spans="1:11">
      <c r="A83" s="24">
        <v>67</v>
      </c>
      <c r="B83" s="43" t="s">
        <v>124</v>
      </c>
      <c r="C83" s="29" t="s">
        <v>125</v>
      </c>
      <c r="D83" s="44" t="s">
        <v>72</v>
      </c>
      <c r="E83" s="31">
        <v>1.08</v>
      </c>
      <c r="F83" s="32"/>
      <c r="G83" s="32">
        <f t="shared" si="0"/>
        <v>0</v>
      </c>
      <c r="H83" s="32">
        <f t="shared" si="4"/>
        <v>0</v>
      </c>
      <c r="I83" s="32">
        <f t="shared" si="5"/>
        <v>0</v>
      </c>
      <c r="J83" s="32">
        <f t="shared" si="6"/>
        <v>0</v>
      </c>
      <c r="K83" s="41"/>
    </row>
    <row r="84" ht="27" customHeight="1" spans="1:11">
      <c r="A84" s="24">
        <v>68</v>
      </c>
      <c r="B84" s="43" t="s">
        <v>126</v>
      </c>
      <c r="C84" s="29" t="s">
        <v>127</v>
      </c>
      <c r="D84" s="44" t="s">
        <v>72</v>
      </c>
      <c r="E84" s="31">
        <v>0.357</v>
      </c>
      <c r="F84" s="32"/>
      <c r="G84" s="32">
        <f t="shared" si="0"/>
        <v>0</v>
      </c>
      <c r="H84" s="32">
        <f t="shared" si="4"/>
        <v>0</v>
      </c>
      <c r="I84" s="32">
        <f t="shared" si="5"/>
        <v>0</v>
      </c>
      <c r="J84" s="32">
        <f t="shared" si="6"/>
        <v>0</v>
      </c>
      <c r="K84" s="41"/>
    </row>
    <row r="85" ht="27" customHeight="1" spans="1:11">
      <c r="A85" s="24">
        <v>69</v>
      </c>
      <c r="B85" s="43" t="s">
        <v>128</v>
      </c>
      <c r="C85" s="29" t="s">
        <v>129</v>
      </c>
      <c r="D85" s="44" t="s">
        <v>123</v>
      </c>
      <c r="E85" s="31">
        <v>318</v>
      </c>
      <c r="F85" s="32"/>
      <c r="G85" s="32">
        <f t="shared" si="0"/>
        <v>0</v>
      </c>
      <c r="H85" s="32">
        <f t="shared" si="4"/>
        <v>0</v>
      </c>
      <c r="I85" s="32">
        <f t="shared" si="5"/>
        <v>0</v>
      </c>
      <c r="J85" s="32">
        <f t="shared" si="6"/>
        <v>0</v>
      </c>
      <c r="K85" s="41"/>
    </row>
    <row r="86" ht="27" customHeight="1" spans="1:11">
      <c r="A86" s="24">
        <v>70</v>
      </c>
      <c r="B86" s="43" t="s">
        <v>130</v>
      </c>
      <c r="C86" s="29" t="s">
        <v>131</v>
      </c>
      <c r="D86" s="44" t="s">
        <v>39</v>
      </c>
      <c r="E86" s="31">
        <v>1171</v>
      </c>
      <c r="F86" s="32"/>
      <c r="G86" s="32">
        <f t="shared" si="0"/>
        <v>0</v>
      </c>
      <c r="H86" s="32">
        <f t="shared" si="4"/>
        <v>0</v>
      </c>
      <c r="I86" s="32">
        <f t="shared" si="5"/>
        <v>0</v>
      </c>
      <c r="J86" s="32">
        <f t="shared" si="6"/>
        <v>0</v>
      </c>
      <c r="K86" s="41"/>
    </row>
    <row r="87" ht="27" customHeight="1" spans="1:11">
      <c r="A87" s="24">
        <v>71</v>
      </c>
      <c r="B87" s="43" t="s">
        <v>132</v>
      </c>
      <c r="C87" s="29" t="s">
        <v>133</v>
      </c>
      <c r="D87" s="44" t="s">
        <v>39</v>
      </c>
      <c r="E87" s="31">
        <v>4933.7</v>
      </c>
      <c r="F87" s="32"/>
      <c r="G87" s="32">
        <f t="shared" si="0"/>
        <v>0</v>
      </c>
      <c r="H87" s="32">
        <f t="shared" si="4"/>
        <v>0</v>
      </c>
      <c r="I87" s="32">
        <f t="shared" si="5"/>
        <v>0</v>
      </c>
      <c r="J87" s="32">
        <f t="shared" si="6"/>
        <v>0</v>
      </c>
      <c r="K87" s="41"/>
    </row>
    <row r="88" ht="27" customHeight="1" spans="1:11">
      <c r="A88" s="24">
        <v>72</v>
      </c>
      <c r="B88" s="29" t="s">
        <v>134</v>
      </c>
      <c r="C88" s="29" t="s">
        <v>135</v>
      </c>
      <c r="D88" s="30" t="s">
        <v>136</v>
      </c>
      <c r="E88" s="31">
        <v>72</v>
      </c>
      <c r="F88" s="32"/>
      <c r="G88" s="32">
        <f t="shared" si="0"/>
        <v>0</v>
      </c>
      <c r="H88" s="32">
        <f t="shared" si="4"/>
        <v>0</v>
      </c>
      <c r="I88" s="32">
        <f t="shared" si="5"/>
        <v>0</v>
      </c>
      <c r="J88" s="32">
        <f t="shared" si="6"/>
        <v>0</v>
      </c>
      <c r="K88" s="41"/>
    </row>
    <row r="89" ht="48.75" customHeight="1" spans="1:11">
      <c r="A89" s="24">
        <v>73</v>
      </c>
      <c r="B89" s="29" t="s">
        <v>137</v>
      </c>
      <c r="C89" s="29" t="s">
        <v>138</v>
      </c>
      <c r="D89" s="30" t="s">
        <v>139</v>
      </c>
      <c r="E89" s="32">
        <v>1</v>
      </c>
      <c r="F89" s="32">
        <v>210</v>
      </c>
      <c r="G89" s="32">
        <f t="shared" si="0"/>
        <v>6.3</v>
      </c>
      <c r="H89" s="32">
        <f t="shared" si="4"/>
        <v>216.3</v>
      </c>
      <c r="I89" s="32"/>
      <c r="J89" s="32"/>
      <c r="K89" s="41"/>
    </row>
    <row r="90" ht="48.75" customHeight="1" spans="1:11">
      <c r="A90" s="24">
        <v>74</v>
      </c>
      <c r="B90" s="29" t="s">
        <v>137</v>
      </c>
      <c r="C90" s="29" t="s">
        <v>140</v>
      </c>
      <c r="D90" s="30" t="s">
        <v>139</v>
      </c>
      <c r="E90" s="32">
        <v>1</v>
      </c>
      <c r="F90" s="32">
        <v>150</v>
      </c>
      <c r="G90" s="32">
        <f t="shared" si="0"/>
        <v>4.5</v>
      </c>
      <c r="H90" s="32">
        <f t="shared" si="4"/>
        <v>154.5</v>
      </c>
      <c r="I90" s="32"/>
      <c r="J90" s="32"/>
      <c r="K90" s="41"/>
    </row>
    <row r="91" ht="94.5" customHeight="1" spans="1:11">
      <c r="A91" s="24">
        <v>75</v>
      </c>
      <c r="B91" s="45" t="s">
        <v>141</v>
      </c>
      <c r="C91" s="46" t="s">
        <v>142</v>
      </c>
      <c r="D91" s="45" t="s">
        <v>143</v>
      </c>
      <c r="E91" s="32">
        <v>1</v>
      </c>
      <c r="F91" s="32"/>
      <c r="G91" s="32">
        <f t="shared" ref="G91" si="15">F91*$G$4</f>
        <v>0</v>
      </c>
      <c r="H91" s="32">
        <f t="shared" si="4"/>
        <v>0</v>
      </c>
      <c r="I91" s="32">
        <f t="shared" si="5"/>
        <v>0</v>
      </c>
      <c r="J91" s="32">
        <f t="shared" si="6"/>
        <v>0</v>
      </c>
      <c r="K91" s="47" t="s">
        <v>144</v>
      </c>
    </row>
    <row r="92" ht="42" customHeight="1" spans="1:11">
      <c r="A92" s="24"/>
      <c r="B92" s="23" t="s">
        <v>145</v>
      </c>
      <c r="C92" s="23"/>
      <c r="D92" s="23"/>
      <c r="E92" s="23"/>
      <c r="F92" s="23"/>
      <c r="G92" s="23"/>
      <c r="H92" s="23"/>
      <c r="I92" s="13">
        <f>SUM(I5:I91)</f>
        <v>0</v>
      </c>
      <c r="J92" s="13">
        <f>SUM(J5:J91)</f>
        <v>0</v>
      </c>
      <c r="K92" s="21"/>
    </row>
  </sheetData>
  <sheetProtection selectLockedCells="1"/>
  <protectedRanges>
    <protectedRange sqref="G4:G91" name="区域4"/>
  </protectedRanges>
  <mergeCells count="26">
    <mergeCell ref="A1:K1"/>
    <mergeCell ref="A2:K2"/>
    <mergeCell ref="B5:C5"/>
    <mergeCell ref="A6:C6"/>
    <mergeCell ref="A8:C8"/>
    <mergeCell ref="A17:C17"/>
    <mergeCell ref="A31:C31"/>
    <mergeCell ref="A33:C33"/>
    <mergeCell ref="B43:C43"/>
    <mergeCell ref="A44:C44"/>
    <mergeCell ref="A46:C46"/>
    <mergeCell ref="A56:C56"/>
    <mergeCell ref="A69:C69"/>
    <mergeCell ref="B79:C79"/>
    <mergeCell ref="B92:F92"/>
    <mergeCell ref="A3:A4"/>
    <mergeCell ref="B3:B4"/>
    <mergeCell ref="C3:C4"/>
    <mergeCell ref="D3:D4"/>
    <mergeCell ref="E3:E4"/>
    <mergeCell ref="F3:F4"/>
    <mergeCell ref="H3:H4"/>
    <mergeCell ref="I3:I4"/>
    <mergeCell ref="J3:J4"/>
    <mergeCell ref="K3:K4"/>
    <mergeCell ref="K5:K30"/>
  </mergeCells>
  <printOptions horizontalCentered="1"/>
  <pageMargins left="0.748031496062992" right="0.748031496062992" top="0.669291338582677" bottom="1.45669291338583" header="0.118110236220472" footer="0.433070866141732"/>
  <pageSetup paperSize="9" scale="85" orientation="landscape"/>
  <headerFooter>
    <oddFooter>&amp;L投标单位（签章）：
法定代表人或授权委托人：
日期：&amp;C第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汇总表</vt:lpstr>
      <vt:lpstr>劳务分包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LYMMMMMMMMMMMM</cp:lastModifiedBy>
  <dcterms:created xsi:type="dcterms:W3CDTF">2006-09-16T00:00:00Z</dcterms:created>
  <cp:lastPrinted>2020-08-09T14:47:00Z</cp:lastPrinted>
  <dcterms:modified xsi:type="dcterms:W3CDTF">2020-08-12T07:31:13Z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