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1"/>
  </bookViews>
  <sheets>
    <sheet name="封面" sheetId="1" r:id="rId1"/>
    <sheet name="汇总表" sheetId="6" r:id="rId2"/>
    <sheet name="碎石、中粗砂采购" sheetId="4" r:id="rId3"/>
  </sheets>
  <definedNames>
    <definedName name="_GoBack" localSheetId="2">碎石、中粗砂采购!#REF!</definedName>
    <definedName name="_xlnm.Print_Titles" localSheetId="2">碎石、中粗砂采购!$1:$4</definedName>
  </definedNames>
  <calcPr calcId="144525"/>
</workbook>
</file>

<file path=xl/sharedStrings.xml><?xml version="1.0" encoding="utf-8"?>
<sst xmlns="http://schemas.openxmlformats.org/spreadsheetml/2006/main" count="55" uniqueCount="46">
  <si>
    <t xml:space="preserve">
临漳公园公交首末站项目级配碎石、中粗砂采购
</t>
  </si>
  <si>
    <t>报价书</t>
  </si>
  <si>
    <t xml:space="preserve">      报价单位：</t>
  </si>
  <si>
    <t>(单位盖公章)</t>
  </si>
  <si>
    <t>法定代表人：</t>
  </si>
  <si>
    <t>(签字或盖章)</t>
  </si>
  <si>
    <t xml:space="preserve">   编制时间：</t>
  </si>
  <si>
    <t>2020年08月 09 日</t>
  </si>
  <si>
    <t>投标报价汇总表</t>
  </si>
  <si>
    <t>序号</t>
  </si>
  <si>
    <t>项目</t>
  </si>
  <si>
    <t xml:space="preserve">投标报价（元）
</t>
  </si>
  <si>
    <t>备注</t>
  </si>
  <si>
    <t>级配碎石、中粗砂采购</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</si>
  <si>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</si>
  <si>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</si>
  <si>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</si>
  <si>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</si>
  <si>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</si>
  <si>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</si>
  <si>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</si>
  <si>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</si>
  <si>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临漳公园公交首末站项目级配碎石、中粗砂采购</t>
  </si>
  <si>
    <t>投标报价清单</t>
  </si>
  <si>
    <t>材料名称</t>
  </si>
  <si>
    <t>规格要求</t>
  </si>
  <si>
    <t>计量单位</t>
  </si>
  <si>
    <t xml:space="preserve">数量（暂定）  </t>
  </si>
  <si>
    <t>综合单价
（元，不含税）</t>
  </si>
  <si>
    <t>税金</t>
  </si>
  <si>
    <t>综合单价
（元，含税）</t>
  </si>
  <si>
    <t>合价（不含税）</t>
  </si>
  <si>
    <t>合价(含税)</t>
  </si>
  <si>
    <t>级配碎石（综合）</t>
  </si>
  <si>
    <r>
      <rPr>
        <sz val="10"/>
        <color indexed="8"/>
        <rFont val="宋体"/>
        <charset val="134"/>
      </rPr>
      <t>1、用于场站路面基层级配碎石，符合施工要求；
2、碎石粒径符合图纸、施工和相关规范要求；
3、</t>
    </r>
    <r>
      <rPr>
        <b/>
        <sz val="10"/>
        <color rgb="FF000000"/>
        <rFont val="宋体"/>
        <charset val="134"/>
      </rPr>
      <t>按招标人要求级配碎石进场预拌后直接运输到施工现场，用于路面基层施工</t>
    </r>
    <r>
      <rPr>
        <sz val="10"/>
        <color indexed="8"/>
        <rFont val="宋体"/>
        <charset val="134"/>
      </rPr>
      <t>；</t>
    </r>
  </si>
  <si>
    <t>吨</t>
  </si>
  <si>
    <t>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
4、付款条件：每月20日前完成供货量、价款核对工作，每月25号支付双方确定货款的80%，待工程竣工验收合格后10个工作日内支付至确定的供货货款的100%。（本工程工期3个月，碎石、砂使用主要集中在路面基层和管道垫层）。</t>
  </si>
  <si>
    <t>石屑（0-5mm）</t>
  </si>
  <si>
    <t>1、用于场站路面基层级配碎石，符合施工要求；
2、粒径符合图纸、施工和相关规范要求；</t>
  </si>
  <si>
    <t>碎石（5-16mm）</t>
  </si>
  <si>
    <t>碎石（16-31.5mm）</t>
  </si>
  <si>
    <t>中砂</t>
  </si>
  <si>
    <r>
      <rPr>
        <sz val="10"/>
        <color indexed="8"/>
        <rFont val="宋体"/>
        <charset val="134"/>
      </rPr>
      <t>1、规格、质量符合图纸、施工和相关规范要求；
2、</t>
    </r>
    <r>
      <rPr>
        <b/>
        <sz val="10"/>
        <color rgb="FF000000"/>
        <rFont val="宋体"/>
        <charset val="134"/>
      </rPr>
      <t>用于雨污水管道回填，</t>
    </r>
    <r>
      <rPr>
        <sz val="10"/>
        <color indexed="8"/>
        <rFont val="宋体"/>
        <charset val="134"/>
      </rPr>
      <t>符合施工要求；</t>
    </r>
  </si>
  <si>
    <t>碎石（再生料）</t>
  </si>
  <si>
    <t>1、各类粒径、规格综合考虑；</t>
  </si>
  <si>
    <t>总价(元)</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</si>
</sst>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Red]\(0.00\)"/>
    <numFmt numFmtId="177" formatCode="0.00_ "/>
  </numFmts>
  <fonts count="36">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i/>
      <sz val="11"/>
      <color rgb="FF7F7F7F"/>
      <name val="宋体"/>
      <charset val="0"/>
      <scheme val="minor"/>
    </font>
    <font>
      <sz val="11"/>
      <color theme="1"/>
      <name val="宋体"/>
      <charset val="0"/>
      <scheme val="minor"/>
    </font>
    <font>
      <sz val="11"/>
      <color rgb="FF9C0006"/>
      <name val="宋体"/>
      <charset val="0"/>
      <scheme val="minor"/>
    </font>
    <font>
      <sz val="12"/>
      <name val="宋体"/>
      <charset val="134"/>
    </font>
    <font>
      <b/>
      <sz val="11"/>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0"/>
      <name val="Arial"/>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0"/>
      <name val="宋体"/>
      <charset val="134"/>
    </font>
    <font>
      <sz val="11"/>
      <color rgb="FF006100"/>
      <name val="宋体"/>
      <charset val="0"/>
      <scheme val="minor"/>
    </font>
    <font>
      <b/>
      <sz val="10"/>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4">
    <xf numFmtId="0" fontId="0" fillId="0" borderId="0"/>
    <xf numFmtId="0" fontId="16" fillId="0" borderId="0"/>
    <xf numFmtId="42" fontId="0" fillId="0" borderId="0" applyFont="0" applyFill="0" applyBorder="0" applyAlignment="0" applyProtection="0">
      <alignment vertical="center"/>
    </xf>
    <xf numFmtId="0" fontId="14" fillId="24" borderId="0" applyNumberFormat="0" applyBorder="0" applyAlignment="0" applyProtection="0">
      <alignment vertical="center"/>
    </xf>
    <xf numFmtId="0" fontId="30" fillId="2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22" fillId="2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4" applyNumberFormat="0" applyFont="0" applyAlignment="0" applyProtection="0">
      <alignment vertical="center"/>
    </xf>
    <xf numFmtId="0" fontId="0" fillId="0" borderId="0"/>
    <xf numFmtId="9" fontId="16" fillId="0" borderId="0" applyFont="0" applyFill="0" applyBorder="0" applyAlignment="0" applyProtection="0">
      <alignment vertical="center"/>
    </xf>
    <xf numFmtId="0" fontId="22" fillId="21"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0" borderId="0"/>
    <xf numFmtId="0" fontId="13" fillId="0" borderId="0" applyNumberFormat="0" applyFill="0" applyBorder="0" applyAlignment="0" applyProtection="0">
      <alignment vertical="center"/>
    </xf>
    <xf numFmtId="0" fontId="25" fillId="0" borderId="12" applyNumberFormat="0" applyFill="0" applyAlignment="0" applyProtection="0">
      <alignment vertical="center"/>
    </xf>
    <xf numFmtId="0" fontId="21" fillId="0" borderId="12" applyNumberFormat="0" applyFill="0" applyAlignment="0" applyProtection="0">
      <alignment vertical="center"/>
    </xf>
    <xf numFmtId="0" fontId="22" fillId="29" borderId="0" applyNumberFormat="0" applyBorder="0" applyAlignment="0" applyProtection="0">
      <alignment vertical="center"/>
    </xf>
    <xf numFmtId="0" fontId="17" fillId="0" borderId="16" applyNumberFormat="0" applyFill="0" applyAlignment="0" applyProtection="0">
      <alignment vertical="center"/>
    </xf>
    <xf numFmtId="0" fontId="22" fillId="23" borderId="0" applyNumberFormat="0" applyBorder="0" applyAlignment="0" applyProtection="0">
      <alignment vertical="center"/>
    </xf>
    <xf numFmtId="0" fontId="24" fillId="12" borderId="13" applyNumberFormat="0" applyAlignment="0" applyProtection="0">
      <alignment vertical="center"/>
    </xf>
    <xf numFmtId="0" fontId="31" fillId="12" borderId="17" applyNumberFormat="0" applyAlignment="0" applyProtection="0">
      <alignment vertical="center"/>
    </xf>
    <xf numFmtId="0" fontId="20" fillId="8" borderId="11" applyNumberFormat="0" applyAlignment="0" applyProtection="0">
      <alignment vertical="center"/>
    </xf>
    <xf numFmtId="0" fontId="14" fillId="32" borderId="0" applyNumberFormat="0" applyBorder="0" applyAlignment="0" applyProtection="0">
      <alignment vertical="center"/>
    </xf>
    <xf numFmtId="0" fontId="22" fillId="18" borderId="0" applyNumberFormat="0" applyBorder="0" applyAlignment="0" applyProtection="0">
      <alignment vertical="center"/>
    </xf>
    <xf numFmtId="0" fontId="32" fillId="0" borderId="18" applyNumberFormat="0" applyFill="0" applyAlignment="0" applyProtection="0">
      <alignment vertical="center"/>
    </xf>
    <xf numFmtId="0" fontId="26" fillId="0" borderId="15" applyNumberFormat="0" applyFill="0" applyAlignment="0" applyProtection="0">
      <alignment vertical="center"/>
    </xf>
    <xf numFmtId="0" fontId="34" fillId="33" borderId="0" applyNumberFormat="0" applyBorder="0" applyAlignment="0" applyProtection="0">
      <alignment vertical="center"/>
    </xf>
    <xf numFmtId="0" fontId="29" fillId="19" borderId="0" applyNumberFormat="0" applyBorder="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14" fillId="25" borderId="0" applyNumberFormat="0" applyBorder="0" applyAlignment="0" applyProtection="0">
      <alignment vertical="center"/>
    </xf>
    <xf numFmtId="0" fontId="14" fillId="10" borderId="0" applyNumberFormat="0" applyBorder="0" applyAlignment="0" applyProtection="0">
      <alignment vertical="center"/>
    </xf>
    <xf numFmtId="0" fontId="14" fillId="31" borderId="0" applyNumberFormat="0" applyBorder="0" applyAlignment="0" applyProtection="0">
      <alignment vertical="center"/>
    </xf>
    <xf numFmtId="9" fontId="0" fillId="0" borderId="0" applyFont="0" applyFill="0" applyBorder="0" applyAlignment="0" applyProtection="0">
      <alignment vertical="center"/>
    </xf>
    <xf numFmtId="0" fontId="14" fillId="6" borderId="0" applyNumberFormat="0" applyBorder="0" applyAlignment="0" applyProtection="0">
      <alignment vertical="center"/>
    </xf>
    <xf numFmtId="0" fontId="22" fillId="11" borderId="0" applyNumberFormat="0" applyBorder="0" applyAlignment="0" applyProtection="0">
      <alignment vertical="center"/>
    </xf>
    <xf numFmtId="0" fontId="16" fillId="0" borderId="0">
      <alignment vertical="center"/>
    </xf>
    <xf numFmtId="0" fontId="22" fillId="16" borderId="0" applyNumberFormat="0" applyBorder="0" applyAlignment="0" applyProtection="0">
      <alignment vertical="center"/>
    </xf>
    <xf numFmtId="0" fontId="14" fillId="30" borderId="0" applyNumberFormat="0" applyBorder="0" applyAlignment="0" applyProtection="0">
      <alignment vertical="center"/>
    </xf>
    <xf numFmtId="0" fontId="14" fillId="3" borderId="0" applyNumberFormat="0" applyBorder="0" applyAlignment="0" applyProtection="0">
      <alignment vertical="center"/>
    </xf>
    <xf numFmtId="0" fontId="16" fillId="0" borderId="0">
      <alignment vertical="center"/>
    </xf>
    <xf numFmtId="0" fontId="22" fillId="13" borderId="0" applyNumberFormat="0" applyBorder="0" applyAlignment="0" applyProtection="0">
      <alignment vertical="center"/>
    </xf>
    <xf numFmtId="0" fontId="23" fillId="0" borderId="0"/>
    <xf numFmtId="0" fontId="14" fillId="9"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6" fillId="0" borderId="0">
      <alignment vertical="center"/>
    </xf>
    <xf numFmtId="0" fontId="23" fillId="0" borderId="0"/>
    <xf numFmtId="0" fontId="14" fillId="5" borderId="0" applyNumberFormat="0" applyBorder="0" applyAlignment="0" applyProtection="0">
      <alignment vertical="center"/>
    </xf>
    <xf numFmtId="0" fontId="16" fillId="0" borderId="0">
      <alignment vertical="center"/>
    </xf>
    <xf numFmtId="0" fontId="22" fillId="20" borderId="0" applyNumberFormat="0" applyBorder="0" applyAlignment="0" applyProtection="0">
      <alignment vertical="center"/>
    </xf>
    <xf numFmtId="0" fontId="23" fillId="0" borderId="0">
      <alignment vertical="center"/>
    </xf>
    <xf numFmtId="0" fontId="16" fillId="0" borderId="0" applyProtection="0">
      <alignment vertical="center"/>
    </xf>
    <xf numFmtId="0" fontId="23" fillId="0" borderId="0"/>
    <xf numFmtId="0" fontId="0" fillId="0" borderId="0">
      <alignment vertical="center"/>
    </xf>
    <xf numFmtId="0" fontId="0" fillId="0" borderId="0">
      <alignment vertical="center"/>
    </xf>
    <xf numFmtId="0" fontId="0" fillId="0" borderId="0"/>
    <xf numFmtId="0" fontId="16" fillId="0" borderId="0">
      <alignment vertical="center"/>
    </xf>
    <xf numFmtId="0" fontId="16" fillId="0" borderId="0">
      <alignment vertical="center"/>
    </xf>
    <xf numFmtId="0" fontId="16" fillId="0" borderId="0" applyProtection="0">
      <alignment vertical="center"/>
    </xf>
    <xf numFmtId="0" fontId="0" fillId="0" borderId="0">
      <alignment vertical="center"/>
    </xf>
    <xf numFmtId="0" fontId="16" fillId="0" borderId="0" applyProtection="0">
      <alignment vertical="center"/>
    </xf>
    <xf numFmtId="0" fontId="16" fillId="0" borderId="0" applyProtection="0">
      <alignment vertical="center"/>
    </xf>
    <xf numFmtId="43" fontId="16" fillId="0" borderId="0" applyFont="0" applyFill="0" applyBorder="0" applyAlignment="0" applyProtection="0">
      <alignment vertical="center"/>
    </xf>
    <xf numFmtId="43" fontId="0" fillId="0" borderId="0" applyFont="0" applyFill="0" applyBorder="0" applyAlignment="0" applyProtection="0">
      <alignment vertical="center"/>
    </xf>
  </cellStyleXfs>
  <cellXfs count="57">
    <xf numFmtId="0" fontId="0" fillId="0" borderId="0" xfId="0"/>
    <xf numFmtId="0" fontId="0"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1" fillId="0" borderId="0" xfId="0" applyFont="1" applyBorder="1" applyAlignment="1" applyProtection="1">
      <alignment horizontal="center" vertical="center" wrapText="1"/>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177" fontId="2" fillId="0" borderId="2" xfId="0" applyNumberFormat="1" applyFont="1" applyFill="1" applyBorder="1" applyAlignment="1" applyProtection="1">
      <alignment horizontal="center" vertical="center" wrapText="1"/>
      <protection hidden="1"/>
    </xf>
    <xf numFmtId="177" fontId="2" fillId="0" borderId="2" xfId="0" applyNumberFormat="1" applyFont="1" applyBorder="1" applyAlignment="1" applyProtection="1">
      <alignment horizontal="center" vertical="center" wrapText="1"/>
      <protection hidden="1"/>
    </xf>
    <xf numFmtId="177" fontId="2" fillId="0" borderId="3" xfId="0" applyNumberFormat="1" applyFont="1" applyBorder="1" applyAlignment="1" applyProtection="1">
      <alignment horizontal="center" vertical="center" wrapText="1"/>
      <protection hidden="1"/>
    </xf>
    <xf numFmtId="0" fontId="2" fillId="0" borderId="4" xfId="0" applyFont="1" applyBorder="1" applyAlignment="1" applyProtection="1">
      <alignment horizontal="center" vertical="center" wrapText="1"/>
      <protection hidden="1"/>
    </xf>
    <xf numFmtId="177" fontId="2" fillId="0" borderId="4" xfId="0" applyNumberFormat="1" applyFont="1" applyFill="1" applyBorder="1" applyAlignment="1" applyProtection="1">
      <alignment horizontal="center" vertical="center" wrapText="1"/>
      <protection hidden="1"/>
    </xf>
    <xf numFmtId="177" fontId="2" fillId="0" borderId="4" xfId="0" applyNumberFormat="1" applyFont="1" applyBorder="1" applyAlignment="1" applyProtection="1">
      <alignment horizontal="center" vertical="center" wrapText="1"/>
      <protection hidden="1"/>
    </xf>
    <xf numFmtId="10" fontId="3" fillId="2" borderId="3" xfId="66"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protection hidden="1"/>
    </xf>
    <xf numFmtId="0" fontId="5" fillId="0" borderId="5" xfId="0" applyFont="1" applyBorder="1" applyAlignment="1">
      <alignment horizontal="center" vertical="center" wrapText="1" readingOrder="1"/>
    </xf>
    <xf numFmtId="0" fontId="5" fillId="0" borderId="5" xfId="0" applyFont="1" applyBorder="1" applyAlignment="1">
      <alignment horizontal="left" vertical="center" wrapText="1" readingOrder="1"/>
    </xf>
    <xf numFmtId="177" fontId="4" fillId="0" borderId="4" xfId="0" applyNumberFormat="1" applyFont="1" applyBorder="1" applyAlignment="1" applyProtection="1">
      <alignment horizontal="center" vertical="center" wrapText="1"/>
      <protection hidden="1"/>
    </xf>
    <xf numFmtId="177" fontId="4" fillId="0" borderId="3" xfId="0" applyNumberFormat="1" applyFont="1" applyBorder="1" applyAlignment="1" applyProtection="1">
      <alignment horizontal="center" vertical="center" wrapText="1"/>
      <protection hidden="1"/>
    </xf>
    <xf numFmtId="0" fontId="2" fillId="0" borderId="3" xfId="0" applyFont="1" applyBorder="1" applyAlignment="1" applyProtection="1">
      <alignment horizontal="center" vertical="center" wrapText="1"/>
      <protection hidden="1"/>
    </xf>
    <xf numFmtId="0" fontId="4" fillId="0" borderId="6" xfId="0" applyFont="1" applyBorder="1" applyAlignment="1" applyProtection="1">
      <alignment horizontal="left" vertical="top" wrapText="1"/>
      <protection hidden="1"/>
    </xf>
    <xf numFmtId="0" fontId="2" fillId="0" borderId="3" xfId="0" applyFont="1" applyBorder="1" applyAlignment="1" applyProtection="1">
      <alignment vertical="center" wrapText="1"/>
      <protection hidden="1"/>
    </xf>
    <xf numFmtId="0" fontId="0" fillId="0" borderId="0" xfId="15"/>
    <xf numFmtId="0" fontId="6" fillId="0" borderId="0" xfId="64" applyFont="1" applyAlignment="1">
      <alignment horizontal="center" vertical="center"/>
    </xf>
    <xf numFmtId="0" fontId="7" fillId="0" borderId="1" xfId="64" applyFont="1" applyBorder="1" applyAlignment="1">
      <alignment horizontal="center" vertical="center"/>
    </xf>
    <xf numFmtId="0" fontId="7" fillId="0" borderId="3" xfId="64" applyFont="1" applyBorder="1" applyAlignment="1">
      <alignment horizontal="center" vertical="center"/>
    </xf>
    <xf numFmtId="0" fontId="7" fillId="0" borderId="7" xfId="64" applyFont="1" applyBorder="1" applyAlignment="1">
      <alignment horizontal="center" vertical="center" wrapText="1"/>
    </xf>
    <xf numFmtId="0" fontId="7" fillId="0" borderId="8" xfId="64" applyFont="1" applyBorder="1" applyAlignment="1">
      <alignment horizontal="center" vertical="center" wrapText="1"/>
    </xf>
    <xf numFmtId="0" fontId="7" fillId="0" borderId="9" xfId="64" applyFont="1" applyBorder="1" applyAlignment="1">
      <alignment horizontal="center" vertical="center" wrapText="1"/>
    </xf>
    <xf numFmtId="0" fontId="7" fillId="0" borderId="2" xfId="64" applyFont="1" applyBorder="1" applyAlignment="1">
      <alignment horizontal="center" vertical="center"/>
    </xf>
    <xf numFmtId="0" fontId="7" fillId="0" borderId="4" xfId="64" applyFont="1" applyBorder="1" applyAlignment="1">
      <alignment horizontal="center" vertical="center"/>
    </xf>
    <xf numFmtId="43" fontId="7" fillId="0" borderId="7" xfId="73" applyFont="1" applyBorder="1" applyAlignment="1">
      <alignment horizontal="center" vertical="center"/>
    </xf>
    <xf numFmtId="43" fontId="7" fillId="0" borderId="8" xfId="73" applyFont="1" applyBorder="1" applyAlignment="1">
      <alignment horizontal="center" vertical="center"/>
    </xf>
    <xf numFmtId="43" fontId="7" fillId="0" borderId="9" xfId="73" applyFont="1" applyBorder="1" applyAlignment="1">
      <alignment horizontal="center" vertical="center"/>
    </xf>
    <xf numFmtId="43" fontId="7"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3" fillId="2" borderId="3" xfId="64" applyNumberFormat="1" applyFont="1" applyFill="1" applyBorder="1" applyAlignment="1">
      <alignment horizontal="center" vertical="center"/>
    </xf>
    <xf numFmtId="176" fontId="0" fillId="0" borderId="7" xfId="64" applyNumberFormat="1" applyBorder="1" applyAlignment="1">
      <alignment horizontal="center" vertical="center"/>
    </xf>
    <xf numFmtId="176" fontId="0" fillId="0" borderId="9" xfId="64" applyNumberFormat="1" applyBorder="1" applyAlignment="1">
      <alignment horizontal="center" vertical="center"/>
    </xf>
    <xf numFmtId="43" fontId="8" fillId="0" borderId="3" xfId="73" applyFont="1" applyBorder="1" applyAlignment="1">
      <alignment horizontal="center" vertical="center" wrapText="1"/>
    </xf>
    <xf numFmtId="0" fontId="8" fillId="0" borderId="10" xfId="15" applyFont="1" applyBorder="1" applyAlignment="1">
      <alignment horizontal="left"/>
    </xf>
    <xf numFmtId="0" fontId="7" fillId="0" borderId="0" xfId="15" applyFont="1"/>
    <xf numFmtId="0" fontId="9" fillId="0" borderId="0" xfId="67" applyNumberFormat="1" applyFont="1" applyFill="1" applyBorder="1" applyAlignment="1" applyProtection="1">
      <alignment horizontal="center" vertical="center" wrapText="1"/>
    </xf>
    <xf numFmtId="0" fontId="10" fillId="0" borderId="0" xfId="67" applyNumberFormat="1" applyFont="1" applyFill="1" applyBorder="1" applyAlignment="1" applyProtection="1">
      <alignment horizontal="center" vertical="center"/>
    </xf>
    <xf numFmtId="0" fontId="11" fillId="0" borderId="0" xfId="67" applyNumberFormat="1" applyFont="1" applyFill="1" applyBorder="1" applyAlignment="1" applyProtection="1">
      <alignment horizontal="right"/>
    </xf>
    <xf numFmtId="0" fontId="11" fillId="0" borderId="1" xfId="67" applyNumberFormat="1" applyFont="1" applyFill="1" applyBorder="1" applyAlignment="1" applyProtection="1">
      <alignment horizontal="center" wrapText="1"/>
    </xf>
    <xf numFmtId="0" fontId="11" fillId="0" borderId="0" xfId="67" applyNumberFormat="1" applyFont="1" applyFill="1" applyBorder="1" applyAlignment="1" applyProtection="1">
      <alignment horizontal="left"/>
    </xf>
    <xf numFmtId="0" fontId="11" fillId="0" borderId="0" xfId="67" applyFont="1" applyAlignment="1">
      <alignment vertical="center"/>
    </xf>
    <xf numFmtId="0" fontId="11" fillId="0" borderId="0" xfId="67" applyNumberFormat="1" applyFont="1" applyFill="1" applyBorder="1" applyAlignment="1" applyProtection="1"/>
    <xf numFmtId="0" fontId="11" fillId="0" borderId="10" xfId="67" applyNumberFormat="1" applyFont="1" applyFill="1" applyBorder="1" applyAlignment="1" applyProtection="1"/>
    <xf numFmtId="57" fontId="12" fillId="0" borderId="1" xfId="67" applyNumberFormat="1" applyFont="1" applyBorder="1" applyAlignment="1">
      <alignment horizontal="center"/>
    </xf>
    <xf numFmtId="0" fontId="11"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百分比 2"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常规 2 3"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 5" xfId="65"/>
    <cellStyle name="常规_编制说明"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7" workbookViewId="0">
      <selection activeCell="A1" sqref="A1:H1"/>
    </sheetView>
  </sheetViews>
  <sheetFormatPr defaultColWidth="9" defaultRowHeight="13.5" outlineLevelCol="7"/>
  <cols>
    <col min="8" max="8" width="14.625" customWidth="1"/>
  </cols>
  <sheetData>
    <row r="1" ht="131.45" customHeight="1" spans="1:8">
      <c r="A1" s="47" t="s">
        <v>0</v>
      </c>
      <c r="B1" s="47"/>
      <c r="C1" s="47"/>
      <c r="D1" s="47"/>
      <c r="E1" s="47"/>
      <c r="F1" s="47"/>
      <c r="G1" s="47"/>
      <c r="H1" s="47"/>
    </row>
    <row r="2" spans="1:8">
      <c r="A2" s="48" t="s">
        <v>1</v>
      </c>
      <c r="B2" s="48"/>
      <c r="C2" s="48"/>
      <c r="D2" s="48"/>
      <c r="E2" s="48"/>
      <c r="F2" s="48"/>
      <c r="G2" s="48"/>
      <c r="H2" s="48"/>
    </row>
    <row r="3" spans="1:8">
      <c r="A3" s="48"/>
      <c r="B3" s="48"/>
      <c r="C3" s="48"/>
      <c r="D3" s="48"/>
      <c r="E3" s="48"/>
      <c r="F3" s="48"/>
      <c r="G3" s="48"/>
      <c r="H3" s="48"/>
    </row>
    <row r="4" ht="310.35" customHeight="1" spans="1:8">
      <c r="A4" s="48"/>
      <c r="B4" s="48"/>
      <c r="C4" s="48"/>
      <c r="D4" s="48"/>
      <c r="E4" s="48"/>
      <c r="F4" s="48"/>
      <c r="G4" s="48"/>
      <c r="H4" s="48"/>
    </row>
    <row r="5" ht="38.45" customHeight="1" spans="1:8">
      <c r="A5" s="49" t="s">
        <v>2</v>
      </c>
      <c r="B5" s="49"/>
      <c r="C5" s="50"/>
      <c r="D5" s="50"/>
      <c r="E5" s="50"/>
      <c r="F5" s="50"/>
      <c r="G5" s="51" t="s">
        <v>3</v>
      </c>
      <c r="H5" s="52"/>
    </row>
    <row r="6" ht="38.45" customHeight="1" spans="1:8">
      <c r="A6" s="49" t="s">
        <v>4</v>
      </c>
      <c r="B6" s="49"/>
      <c r="C6" s="50"/>
      <c r="D6" s="50"/>
      <c r="E6" s="50"/>
      <c r="F6" s="50"/>
      <c r="G6" s="51" t="s">
        <v>5</v>
      </c>
      <c r="H6" s="52"/>
    </row>
    <row r="7" ht="38.45" customHeight="1" spans="1:8">
      <c r="A7" s="53"/>
      <c r="B7" s="53"/>
      <c r="C7" s="54"/>
      <c r="D7" s="54"/>
      <c r="E7" s="53"/>
      <c r="F7" s="53"/>
      <c r="G7" s="53"/>
      <c r="H7" s="52"/>
    </row>
    <row r="8" ht="57.6" customHeight="1" spans="1:8">
      <c r="A8" s="49" t="s">
        <v>6</v>
      </c>
      <c r="B8" s="49"/>
      <c r="C8" s="55" t="s">
        <v>7</v>
      </c>
      <c r="D8" s="56"/>
      <c r="E8" s="56"/>
      <c r="F8" s="56"/>
      <c r="G8" s="53"/>
      <c r="H8" s="52"/>
    </row>
    <row r="9" ht="28.7" customHeight="1" spans="1:8">
      <c r="A9" s="53"/>
      <c r="B9" s="53"/>
      <c r="C9" s="53"/>
      <c r="D9" s="53"/>
      <c r="E9" s="53"/>
      <c r="F9" s="53"/>
      <c r="G9" s="53"/>
      <c r="H9" s="52"/>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E6" sqref="E6:F6"/>
    </sheetView>
  </sheetViews>
  <sheetFormatPr defaultColWidth="9" defaultRowHeight="13.5" outlineLevelCol="6"/>
  <cols>
    <col min="1" max="1" width="9" style="26"/>
    <col min="2" max="2" width="25" style="26" customWidth="1"/>
    <col min="3" max="3" width="8.625" style="26" customWidth="1"/>
    <col min="4" max="4" width="8.5" style="26" customWidth="1"/>
    <col min="5" max="5" width="11" style="26" customWidth="1"/>
    <col min="6" max="6" width="17.5" style="26" customWidth="1"/>
    <col min="7" max="7" width="24.125" style="26" customWidth="1"/>
    <col min="8" max="16384" width="9" style="26"/>
  </cols>
  <sheetData>
    <row r="1" ht="40.15" customHeight="1" spans="1:7">
      <c r="A1" s="27" t="str">
        <f>封面!A1</f>
        <v>
临漳公园公交首末站项目级配碎石、中粗砂采购
</v>
      </c>
      <c r="B1" s="27"/>
      <c r="C1" s="27"/>
      <c r="D1" s="27"/>
      <c r="E1" s="27"/>
      <c r="F1" s="27"/>
      <c r="G1" s="27"/>
    </row>
    <row r="2" ht="45" customHeight="1" spans="1:7">
      <c r="A2" s="28" t="s">
        <v>8</v>
      </c>
      <c r="B2" s="28"/>
      <c r="C2" s="28"/>
      <c r="D2" s="28"/>
      <c r="E2" s="28"/>
      <c r="F2" s="28"/>
      <c r="G2" s="28"/>
    </row>
    <row r="3" ht="47.45" customHeight="1" spans="1:7">
      <c r="A3" s="29" t="s">
        <v>9</v>
      </c>
      <c r="B3" s="29" t="s">
        <v>10</v>
      </c>
      <c r="C3" s="30" t="s">
        <v>11</v>
      </c>
      <c r="D3" s="31"/>
      <c r="E3" s="31"/>
      <c r="F3" s="32"/>
      <c r="G3" s="29" t="s">
        <v>12</v>
      </c>
    </row>
    <row r="4" ht="47.45" customHeight="1" spans="1:7">
      <c r="A4" s="33">
        <v>1</v>
      </c>
      <c r="B4" s="33" t="s">
        <v>13</v>
      </c>
      <c r="C4" s="30" t="s">
        <v>14</v>
      </c>
      <c r="D4" s="31"/>
      <c r="E4" s="32"/>
      <c r="F4" s="32" t="s">
        <v>15</v>
      </c>
      <c r="G4" s="29"/>
    </row>
    <row r="5" ht="47.45" customHeight="1" spans="1:7">
      <c r="A5" s="34"/>
      <c r="B5" s="34"/>
      <c r="C5" s="35">
        <f>碎石、中粗砂采购!J11</f>
        <v>0</v>
      </c>
      <c r="D5" s="36"/>
      <c r="E5" s="37"/>
      <c r="F5" s="37">
        <f>碎石、中粗砂采购!I11</f>
        <v>0</v>
      </c>
      <c r="G5" s="38"/>
    </row>
    <row r="6" ht="55.5" customHeight="1" spans="1:7">
      <c r="A6" s="39">
        <v>2</v>
      </c>
      <c r="B6" s="40" t="s">
        <v>16</v>
      </c>
      <c r="C6" s="40" t="s">
        <v>17</v>
      </c>
      <c r="D6" s="41"/>
      <c r="E6" s="42">
        <f>C5/(1+D6)*D6</f>
        <v>0</v>
      </c>
      <c r="F6" s="43"/>
      <c r="G6" s="44" t="s">
        <v>18</v>
      </c>
    </row>
    <row r="7" ht="14.25" spans="1:7">
      <c r="A7" s="45"/>
      <c r="B7" s="45"/>
      <c r="C7" s="45"/>
      <c r="D7" s="45"/>
      <c r="E7" s="45"/>
      <c r="F7" s="45"/>
      <c r="G7" s="45"/>
    </row>
    <row r="8" ht="21.95" customHeight="1" spans="1:7">
      <c r="A8" s="46" t="s">
        <v>19</v>
      </c>
      <c r="B8" s="46"/>
      <c r="C8" s="46"/>
      <c r="D8" s="46"/>
      <c r="E8" s="46"/>
      <c r="F8" s="46"/>
      <c r="G8" s="46"/>
    </row>
    <row r="9" ht="16.5" spans="1:7">
      <c r="A9" s="46"/>
      <c r="B9" s="46"/>
      <c r="C9" s="46"/>
      <c r="D9" s="46"/>
      <c r="E9" s="46"/>
      <c r="F9" s="46"/>
      <c r="G9" s="46"/>
    </row>
    <row r="10" ht="16.5" spans="1:7">
      <c r="A10" s="46" t="s">
        <v>20</v>
      </c>
      <c r="B10" s="46"/>
      <c r="C10" s="46"/>
      <c r="D10" s="46"/>
      <c r="E10" s="46"/>
      <c r="F10" s="46"/>
      <c r="G10" s="46"/>
    </row>
    <row r="11" ht="16.5" spans="1:7">
      <c r="A11" s="46"/>
      <c r="B11" s="46"/>
      <c r="C11" s="46"/>
      <c r="D11" s="46"/>
      <c r="E11" s="46"/>
      <c r="F11" s="46"/>
      <c r="G11" s="46"/>
    </row>
    <row r="12" ht="16.5" spans="1:7">
      <c r="A12" s="46" t="s">
        <v>21</v>
      </c>
      <c r="B12" s="46"/>
      <c r="C12" s="46"/>
      <c r="D12" s="46"/>
      <c r="E12" s="46"/>
      <c r="F12" s="46"/>
      <c r="G12" s="46"/>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view="pageBreakPreview" zoomScaleNormal="85" zoomScaleSheetLayoutView="100" workbookViewId="0">
      <pane ySplit="4" topLeftCell="A11" activePane="bottomLeft" state="frozen"/>
      <selection/>
      <selection pane="bottomLeft" activeCell="I8" sqref="I8"/>
    </sheetView>
  </sheetViews>
  <sheetFormatPr defaultColWidth="9" defaultRowHeight="13.5"/>
  <cols>
    <col min="1" max="1" width="6.125" style="2" customWidth="1"/>
    <col min="2" max="2" width="16.25" style="3" customWidth="1"/>
    <col min="3" max="3" width="33.625" style="4" customWidth="1"/>
    <col min="4" max="4" width="6.75" style="2" customWidth="1"/>
    <col min="5" max="5" width="8.375" style="5" customWidth="1"/>
    <col min="6" max="6" width="13.125" style="6" customWidth="1"/>
    <col min="7" max="7" width="8.5" style="6" customWidth="1"/>
    <col min="8" max="8" width="10.5" style="6" customWidth="1"/>
    <col min="9" max="9" width="10.75" style="6" customWidth="1"/>
    <col min="10" max="10" width="11" style="6" customWidth="1"/>
    <col min="11" max="11" width="26.75" style="7" customWidth="1"/>
    <col min="12" max="12" width="9" style="7"/>
    <col min="13" max="13" width="9.25" style="7" customWidth="1"/>
    <col min="14" max="16384" width="9" style="7"/>
  </cols>
  <sheetData>
    <row r="1" ht="33.6" customHeight="1" spans="1:11">
      <c r="A1" s="8" t="s">
        <v>22</v>
      </c>
      <c r="B1" s="8"/>
      <c r="C1" s="8"/>
      <c r="D1" s="8"/>
      <c r="E1" s="8"/>
      <c r="F1" s="8"/>
      <c r="G1" s="8"/>
      <c r="H1" s="8"/>
      <c r="I1" s="8"/>
      <c r="J1" s="8"/>
      <c r="K1" s="8"/>
    </row>
    <row r="2" ht="33.6" customHeight="1" spans="1:11">
      <c r="A2" s="9" t="s">
        <v>23</v>
      </c>
      <c r="B2" s="9"/>
      <c r="C2" s="9"/>
      <c r="D2" s="9"/>
      <c r="E2" s="9"/>
      <c r="F2" s="9"/>
      <c r="G2" s="9"/>
      <c r="H2" s="9"/>
      <c r="I2" s="9"/>
      <c r="J2" s="9"/>
      <c r="K2" s="9"/>
    </row>
    <row r="3" ht="30" customHeight="1" spans="1:11">
      <c r="A3" s="10" t="s">
        <v>9</v>
      </c>
      <c r="B3" s="10" t="s">
        <v>24</v>
      </c>
      <c r="C3" s="10" t="s">
        <v>25</v>
      </c>
      <c r="D3" s="10" t="s">
        <v>26</v>
      </c>
      <c r="E3" s="11" t="s">
        <v>27</v>
      </c>
      <c r="F3" s="12" t="s">
        <v>28</v>
      </c>
      <c r="G3" s="13" t="s">
        <v>29</v>
      </c>
      <c r="H3" s="12" t="s">
        <v>30</v>
      </c>
      <c r="I3" s="12" t="s">
        <v>31</v>
      </c>
      <c r="J3" s="12" t="s">
        <v>32</v>
      </c>
      <c r="K3" s="10" t="s">
        <v>12</v>
      </c>
    </row>
    <row r="4" ht="30" customHeight="1" spans="1:11">
      <c r="A4" s="14"/>
      <c r="B4" s="14"/>
      <c r="C4" s="14"/>
      <c r="D4" s="14"/>
      <c r="E4" s="15"/>
      <c r="F4" s="16"/>
      <c r="G4" s="17"/>
      <c r="H4" s="16"/>
      <c r="I4" s="16"/>
      <c r="J4" s="16"/>
      <c r="K4" s="14"/>
    </row>
    <row r="5" s="1" customFormat="1" ht="96" customHeight="1" spans="1:11">
      <c r="A5" s="18">
        <v>1</v>
      </c>
      <c r="B5" s="19" t="s">
        <v>33</v>
      </c>
      <c r="C5" s="20" t="s">
        <v>34</v>
      </c>
      <c r="D5" s="19" t="s">
        <v>35</v>
      </c>
      <c r="E5" s="19">
        <v>2200</v>
      </c>
      <c r="F5" s="21"/>
      <c r="G5" s="21">
        <f>F5*$G$4</f>
        <v>0</v>
      </c>
      <c r="H5" s="21">
        <f>F5+G5</f>
        <v>0</v>
      </c>
      <c r="I5" s="21">
        <f>E5*F5</f>
        <v>0</v>
      </c>
      <c r="J5" s="21">
        <f>E5*H5</f>
        <v>0</v>
      </c>
      <c r="K5" s="24" t="s">
        <v>36</v>
      </c>
    </row>
    <row r="6" s="1" customFormat="1" ht="47.25" customHeight="1" spans="1:11">
      <c r="A6" s="18">
        <v>2</v>
      </c>
      <c r="B6" s="19" t="s">
        <v>37</v>
      </c>
      <c r="C6" s="20" t="s">
        <v>38</v>
      </c>
      <c r="D6" s="19" t="s">
        <v>35</v>
      </c>
      <c r="E6" s="19">
        <v>220</v>
      </c>
      <c r="F6" s="21"/>
      <c r="G6" s="22">
        <f>F6*$G$4</f>
        <v>0</v>
      </c>
      <c r="H6" s="22">
        <f>F6+G6</f>
        <v>0</v>
      </c>
      <c r="I6" s="22">
        <f>E6*F6</f>
        <v>0</v>
      </c>
      <c r="J6" s="22">
        <f>E6*H6</f>
        <v>0</v>
      </c>
      <c r="K6" s="24"/>
    </row>
    <row r="7" s="1" customFormat="1" ht="47.25" customHeight="1" spans="1:11">
      <c r="A7" s="18">
        <v>3</v>
      </c>
      <c r="B7" s="19" t="s">
        <v>39</v>
      </c>
      <c r="C7" s="20" t="s">
        <v>38</v>
      </c>
      <c r="D7" s="19" t="s">
        <v>35</v>
      </c>
      <c r="E7" s="19">
        <v>660</v>
      </c>
      <c r="F7" s="21"/>
      <c r="G7" s="22">
        <f>F7*$G$4</f>
        <v>0</v>
      </c>
      <c r="H7" s="22">
        <f>F7+G7</f>
        <v>0</v>
      </c>
      <c r="I7" s="22">
        <f>E7*F7</f>
        <v>0</v>
      </c>
      <c r="J7" s="22">
        <f>E7*H7</f>
        <v>0</v>
      </c>
      <c r="K7" s="24"/>
    </row>
    <row r="8" s="1" customFormat="1" ht="47.25" customHeight="1" spans="1:11">
      <c r="A8" s="18">
        <v>4</v>
      </c>
      <c r="B8" s="19" t="s">
        <v>40</v>
      </c>
      <c r="C8" s="20" t="s">
        <v>38</v>
      </c>
      <c r="D8" s="19" t="s">
        <v>35</v>
      </c>
      <c r="E8" s="19">
        <v>1320</v>
      </c>
      <c r="F8" s="21"/>
      <c r="G8" s="22">
        <f>F8*$G$4</f>
        <v>0</v>
      </c>
      <c r="H8" s="22">
        <f>F8+G8</f>
        <v>0</v>
      </c>
      <c r="I8" s="22">
        <f>E8*F8</f>
        <v>0</v>
      </c>
      <c r="J8" s="22">
        <f>E8*H8</f>
        <v>0</v>
      </c>
      <c r="K8" s="24"/>
    </row>
    <row r="9" s="1" customFormat="1" ht="47.25" customHeight="1" spans="1:11">
      <c r="A9" s="18">
        <v>5</v>
      </c>
      <c r="B9" s="19" t="s">
        <v>41</v>
      </c>
      <c r="C9" s="20" t="s">
        <v>42</v>
      </c>
      <c r="D9" s="19" t="s">
        <v>35</v>
      </c>
      <c r="E9" s="19">
        <v>200</v>
      </c>
      <c r="F9" s="22"/>
      <c r="G9" s="22">
        <f t="shared" ref="G9" si="0">F9*$G$4</f>
        <v>0</v>
      </c>
      <c r="H9" s="22">
        <f t="shared" ref="H9" si="1">F9+G9</f>
        <v>0</v>
      </c>
      <c r="I9" s="22">
        <f t="shared" ref="I9" si="2">E9*F9</f>
        <v>0</v>
      </c>
      <c r="J9" s="22">
        <f t="shared" ref="J9" si="3">E9*H9</f>
        <v>0</v>
      </c>
      <c r="K9" s="24"/>
    </row>
    <row r="10" ht="60" customHeight="1" spans="1:11">
      <c r="A10" s="18">
        <v>6</v>
      </c>
      <c r="B10" s="19" t="s">
        <v>43</v>
      </c>
      <c r="C10" s="20" t="s">
        <v>44</v>
      </c>
      <c r="D10" s="19" t="s">
        <v>35</v>
      </c>
      <c r="E10" s="19">
        <v>600</v>
      </c>
      <c r="F10" s="22"/>
      <c r="G10" s="22">
        <f t="shared" ref="G10" si="4">F10*$G$4</f>
        <v>0</v>
      </c>
      <c r="H10" s="22">
        <f t="shared" ref="H10" si="5">F10+G10</f>
        <v>0</v>
      </c>
      <c r="I10" s="22">
        <f t="shared" ref="I10" si="6">E10*F10</f>
        <v>0</v>
      </c>
      <c r="J10" s="22">
        <f t="shared" ref="J10" si="7">E10*H10</f>
        <v>0</v>
      </c>
      <c r="K10" s="24"/>
    </row>
    <row r="11" ht="42" customHeight="1" spans="1:11">
      <c r="A11" s="18"/>
      <c r="B11" s="23" t="s">
        <v>45</v>
      </c>
      <c r="C11" s="23"/>
      <c r="D11" s="23"/>
      <c r="E11" s="23"/>
      <c r="F11" s="23"/>
      <c r="G11" s="23"/>
      <c r="H11" s="23"/>
      <c r="I11" s="13">
        <f>SUM(I5:I10)</f>
        <v>0</v>
      </c>
      <c r="J11" s="13">
        <f>SUM(J5:J10)</f>
        <v>0</v>
      </c>
      <c r="K11" s="25"/>
    </row>
  </sheetData>
  <sheetProtection selectLockedCells="1"/>
  <protectedRanges>
    <protectedRange sqref="G4:G10" name="区域4"/>
  </protectedRanges>
  <mergeCells count="14">
    <mergeCell ref="A1:K1"/>
    <mergeCell ref="A2:K2"/>
    <mergeCell ref="B11:F11"/>
    <mergeCell ref="A3:A4"/>
    <mergeCell ref="B3:B4"/>
    <mergeCell ref="C3:C4"/>
    <mergeCell ref="D3:D4"/>
    <mergeCell ref="E3:E4"/>
    <mergeCell ref="F3:F4"/>
    <mergeCell ref="H3:H4"/>
    <mergeCell ref="I3:I4"/>
    <mergeCell ref="J3:J4"/>
    <mergeCell ref="K3:K4"/>
    <mergeCell ref="K5:K10"/>
  </mergeCells>
  <printOptions horizontalCentered="1"/>
  <pageMargins left="0.748031496062992" right="0.748031496062992" top="0.669291338582677" bottom="1.45669291338583" header="0.118110236220472" footer="0.433070866141732"/>
  <pageSetup paperSize="9" scale="82" orientation="landscape"/>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碎石、中粗砂采购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2020-08-10T01:12:00Z</cp:lastPrinted>
  <dcterms:modified xsi:type="dcterms:W3CDTF">2020-08-12T07:59:16Z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